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fred Dollinger\Desktop\business\Uni-Bayreuth\Promotionsarbeit\Publication_3\Submission_MDPI\Supplementary_Materials\"/>
    </mc:Choice>
  </mc:AlternateContent>
  <xr:revisionPtr revIDLastSave="0" documentId="8_{545A3AE6-5B2B-4A0A-A88B-B36883813682}" xr6:coauthVersionLast="47" xr6:coauthVersionMax="47" xr10:uidLastSave="{00000000-0000-0000-0000-000000000000}"/>
  <bookViews>
    <workbookView xWindow="-96" yWindow="-96" windowWidth="23232" windowHeight="12432" xr2:uid="{EA84A1AF-D8C5-4A81-AEFC-F9E92C3BE3EA}"/>
  </bookViews>
  <sheets>
    <sheet name="Übersicht" sheetId="10" r:id="rId1"/>
    <sheet name="BEV_2024" sheetId="4" r:id="rId2"/>
    <sheet name="BEV_2030" sheetId="5" r:id="rId3"/>
    <sheet name="BEV_2050" sheetId="6" r:id="rId4"/>
    <sheet name="FCEV_2024" sheetId="3" r:id="rId5"/>
    <sheet name="FCEV_2030" sheetId="1" r:id="rId6"/>
    <sheet name="FCEV_2050" sheetId="2" r:id="rId7"/>
    <sheet name="ICEV_2024" sheetId="9" r:id="rId8"/>
    <sheet name="ICEV_2030" sheetId="8" r:id="rId9"/>
    <sheet name="ICEV_2050" sheetId="7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G15" i="10" s="1"/>
  <c r="E16" i="5"/>
  <c r="D15" i="10" s="1"/>
  <c r="K15" i="10"/>
  <c r="K14" i="10"/>
  <c r="K13" i="10"/>
  <c r="K12" i="10"/>
  <c r="K11" i="10"/>
  <c r="K10" i="10"/>
  <c r="K9" i="10"/>
  <c r="K8" i="10"/>
  <c r="K7" i="10"/>
  <c r="K6" i="10"/>
  <c r="J15" i="10"/>
  <c r="J14" i="10"/>
  <c r="J13" i="10"/>
  <c r="J12" i="10"/>
  <c r="J11" i="10"/>
  <c r="J10" i="10"/>
  <c r="J9" i="10"/>
  <c r="J8" i="10"/>
  <c r="J7" i="10"/>
  <c r="J6" i="10"/>
  <c r="I15" i="10"/>
  <c r="I14" i="10"/>
  <c r="I13" i="10"/>
  <c r="I12" i="10"/>
  <c r="I11" i="10"/>
  <c r="I10" i="10"/>
  <c r="I9" i="10"/>
  <c r="I8" i="10"/>
  <c r="I7" i="10"/>
  <c r="I6" i="10"/>
  <c r="H15" i="10"/>
  <c r="H14" i="10"/>
  <c r="H13" i="10"/>
  <c r="H12" i="10"/>
  <c r="H11" i="10"/>
  <c r="H10" i="10"/>
  <c r="H9" i="10"/>
  <c r="H8" i="10"/>
  <c r="H7" i="10"/>
  <c r="H6" i="10"/>
  <c r="G14" i="10"/>
  <c r="G13" i="10"/>
  <c r="G12" i="10"/>
  <c r="G11" i="10"/>
  <c r="G10" i="10"/>
  <c r="G9" i="10"/>
  <c r="G8" i="10"/>
  <c r="G7" i="10"/>
  <c r="G6" i="10"/>
  <c r="F15" i="10"/>
  <c r="F14" i="10"/>
  <c r="F13" i="10"/>
  <c r="F12" i="10"/>
  <c r="F11" i="10"/>
  <c r="F10" i="10"/>
  <c r="F9" i="10"/>
  <c r="F8" i="10"/>
  <c r="F7" i="10"/>
  <c r="F6" i="10"/>
  <c r="E15" i="10"/>
  <c r="E14" i="10"/>
  <c r="E13" i="10"/>
  <c r="E12" i="10"/>
  <c r="E11" i="10"/>
  <c r="E10" i="10"/>
  <c r="E9" i="10"/>
  <c r="E8" i="10"/>
  <c r="E7" i="10"/>
  <c r="E6" i="10"/>
  <c r="D14" i="10"/>
  <c r="D13" i="10"/>
  <c r="D12" i="10"/>
  <c r="D11" i="10"/>
  <c r="D10" i="10"/>
  <c r="D9" i="10"/>
  <c r="D8" i="10"/>
  <c r="D7" i="10"/>
  <c r="D6" i="10"/>
  <c r="C15" i="10"/>
  <c r="C14" i="10"/>
  <c r="C13" i="10"/>
  <c r="C12" i="10"/>
  <c r="C11" i="10"/>
  <c r="C10" i="10"/>
  <c r="C9" i="10"/>
  <c r="C8" i="10"/>
  <c r="C7" i="10"/>
  <c r="C6" i="10"/>
</calcChain>
</file>

<file path=xl/sharedStrings.xml><?xml version="1.0" encoding="utf-8"?>
<sst xmlns="http://schemas.openxmlformats.org/spreadsheetml/2006/main" count="1025" uniqueCount="57">
  <si>
    <t>Gewichts-Merkmalliste</t>
  </si>
  <si>
    <t>bis einschl. 2023_11_13_2</t>
  </si>
  <si>
    <t>gewählte Variante</t>
  </si>
  <si>
    <t>referential year</t>
  </si>
  <si>
    <t>Development of Car weight over time in kg (Verbrenner)</t>
  </si>
  <si>
    <t>weight</t>
  </si>
  <si>
    <t>empty</t>
  </si>
  <si>
    <t>kg</t>
  </si>
  <si>
    <t>battery-add. weight</t>
  </si>
  <si>
    <t>FC-weight</t>
  </si>
  <si>
    <t>Base weight combustion car, unloaded; empty tank; incl. tool box, spare wheel, first aid box;</t>
  </si>
  <si>
    <t>tank-add.weight</t>
  </si>
  <si>
    <t>driver</t>
  </si>
  <si>
    <t>co-driver</t>
  </si>
  <si>
    <t>Hauptmerkmale</t>
  </si>
  <si>
    <t>H2-tank filling:</t>
  </si>
  <si>
    <t>Fahrzeug-Nutzung</t>
  </si>
  <si>
    <t>Fahrzeug-Größe</t>
  </si>
  <si>
    <t>Antriebsart</t>
  </si>
  <si>
    <t>Energiespeicher</t>
  </si>
  <si>
    <t>CH4-tank filling:</t>
  </si>
  <si>
    <t>car</t>
  </si>
  <si>
    <t>big</t>
  </si>
  <si>
    <t>electric motor</t>
  </si>
  <si>
    <t>battery</t>
  </si>
  <si>
    <t>payload</t>
  </si>
  <si>
    <t>truck</t>
  </si>
  <si>
    <t>small</t>
  </si>
  <si>
    <t>gas combustion engine</t>
  </si>
  <si>
    <t>H2-fuel cell</t>
  </si>
  <si>
    <t>total</t>
  </si>
  <si>
    <t>gas tank</t>
  </si>
  <si>
    <t>tatsächlich verwendete Werte:</t>
  </si>
  <si>
    <t>Leergewicht Benzintank in kg (incl. Zubehör)</t>
  </si>
  <si>
    <t>car small</t>
  </si>
  <si>
    <t>car big</t>
  </si>
  <si>
    <t>truck small</t>
  </si>
  <si>
    <t>truck big</t>
  </si>
  <si>
    <t>empty without tank</t>
  </si>
  <si>
    <t>battery weight</t>
  </si>
  <si>
    <t>tank weight</t>
  </si>
  <si>
    <t>Development of Car weight over time in kg</t>
  </si>
  <si>
    <t>E-Fahrzeug</t>
  </si>
  <si>
    <t>Base weight EV, unloaded; without battery; incl. tool box, spare wheel, first aid box;</t>
  </si>
  <si>
    <t>Gewicht Steinbach DAF XG 460</t>
  </si>
  <si>
    <t>Zugmaschine unbetankt</t>
  </si>
  <si>
    <t>Tankbefüllung</t>
  </si>
  <si>
    <t>Auflieger (leer)</t>
  </si>
  <si>
    <t>Nutzlast</t>
  </si>
  <si>
    <t>Gesamt</t>
  </si>
  <si>
    <t>davon Motor</t>
  </si>
  <si>
    <t>davon Getriebe</t>
  </si>
  <si>
    <t>Gewichtstabelle</t>
  </si>
  <si>
    <t>Fernverkehr</t>
  </si>
  <si>
    <t>BET</t>
  </si>
  <si>
    <t>FCET</t>
  </si>
  <si>
    <t>ICET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</si>
</sst>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77645"/>
        <bgColor indexed="64"/>
      </patternFill>
    </fill>
    <fill>
      <patternFill patternType="solid">
        <fgColor rgb="FFD7CDB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/>
      <right style="thin">
        <color rgb="FF77683D"/>
      </right>
      <top/>
      <bottom style="thin">
        <color rgb="FF77683D"/>
      </bottom>
      <diagonal/>
    </border>
    <border>
      <left style="thin">
        <color rgb="FF77683D"/>
      </left>
      <right style="thin">
        <color rgb="FF77683D"/>
      </right>
      <top/>
      <bottom style="thin">
        <color rgb="FF77683D"/>
      </bottom>
      <diagonal/>
    </border>
    <border>
      <left style="thin">
        <color rgb="FF77683D"/>
      </left>
      <right/>
      <top/>
      <bottom style="thin">
        <color rgb="FF77683D"/>
      </bottom>
      <diagonal/>
    </border>
    <border>
      <left style="thick">
        <color rgb="FF7030A0"/>
      </left>
      <right style="thin">
        <color rgb="FF77683D"/>
      </right>
      <top/>
      <bottom style="thin">
        <color rgb="FF77683D"/>
      </bottom>
      <diagonal/>
    </border>
    <border>
      <left/>
      <right style="thin">
        <color rgb="FF77683D"/>
      </right>
      <top style="thin">
        <color rgb="FF77683D"/>
      </top>
      <bottom style="thin">
        <color rgb="FF77683D"/>
      </bottom>
      <diagonal/>
    </border>
    <border>
      <left style="thin">
        <color rgb="FF77683D"/>
      </left>
      <right style="thin">
        <color rgb="FF77683D"/>
      </right>
      <top style="thin">
        <color rgb="FF77683D"/>
      </top>
      <bottom style="thin">
        <color rgb="FF77683D"/>
      </bottom>
      <diagonal/>
    </border>
    <border>
      <left style="thin">
        <color rgb="FF77683D"/>
      </left>
      <right/>
      <top style="thin">
        <color rgb="FF77683D"/>
      </top>
      <bottom style="thin">
        <color rgb="FF77683D"/>
      </bottom>
      <diagonal/>
    </border>
    <border>
      <left style="thick">
        <color rgb="FF7030A0"/>
      </left>
      <right style="thin">
        <color rgb="FF77683D"/>
      </right>
      <top style="thin">
        <color rgb="FF77683D"/>
      </top>
      <bottom style="thin">
        <color rgb="FF77683D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77683D"/>
      </right>
      <top style="thin">
        <color rgb="FF77683D"/>
      </top>
      <bottom/>
      <diagonal/>
    </border>
    <border>
      <left style="thin">
        <color rgb="FF77683D"/>
      </left>
      <right style="thin">
        <color rgb="FF77683D"/>
      </right>
      <top style="thin">
        <color rgb="FF77683D"/>
      </top>
      <bottom/>
      <diagonal/>
    </border>
    <border>
      <left style="thin">
        <color rgb="FF77683D"/>
      </left>
      <right/>
      <top style="thin">
        <color rgb="FF77683D"/>
      </top>
      <bottom/>
      <diagonal/>
    </border>
    <border>
      <left style="thick">
        <color rgb="FF7030A0"/>
      </left>
      <right style="thin">
        <color rgb="FF77683D"/>
      </right>
      <top style="thin">
        <color rgb="FF77683D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7030A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7030A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7030A0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3" fontId="0" fillId="7" borderId="11" xfId="0" applyNumberFormat="1" applyFill="1" applyBorder="1" applyAlignment="1">
      <alignment horizontal="center" vertical="center"/>
    </xf>
    <xf numFmtId="3" fontId="9" fillId="7" borderId="11" xfId="0" applyNumberFormat="1" applyFont="1" applyFill="1" applyBorder="1" applyAlignment="1">
      <alignment horizontal="center" vertical="center"/>
    </xf>
    <xf numFmtId="3" fontId="9" fillId="7" borderId="12" xfId="0" applyNumberFormat="1" applyFont="1" applyFill="1" applyBorder="1" applyAlignment="1">
      <alignment horizontal="center" vertical="center"/>
    </xf>
    <xf numFmtId="9" fontId="0" fillId="7" borderId="0" xfId="0" applyNumberFormat="1" applyFill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3" fontId="0" fillId="7" borderId="12" xfId="0" applyNumberFormat="1" applyFill="1" applyBorder="1" applyAlignment="1">
      <alignment horizontal="center" vertical="center"/>
    </xf>
    <xf numFmtId="3" fontId="0" fillId="4" borderId="11" xfId="0" applyNumberForma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0" fillId="4" borderId="12" xfId="0" applyNumberFormat="1" applyFill="1" applyBorder="1" applyAlignment="1">
      <alignment horizontal="center" vertical="center"/>
    </xf>
    <xf numFmtId="0" fontId="3" fillId="6" borderId="14" xfId="0" applyFont="1" applyFill="1" applyBorder="1" applyAlignment="1">
      <alignment vertical="center"/>
    </xf>
    <xf numFmtId="0" fontId="0" fillId="6" borderId="14" xfId="0" applyFill="1" applyBorder="1" applyAlignment="1">
      <alignment horizontal="right" vertical="center"/>
    </xf>
    <xf numFmtId="164" fontId="0" fillId="4" borderId="14" xfId="0" applyNumberFormat="1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10" fontId="0" fillId="7" borderId="0" xfId="0" applyNumberFormat="1" applyFill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3" fontId="0" fillId="4" borderId="16" xfId="0" applyNumberForma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3" fontId="0" fillId="4" borderId="17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19" xfId="0" applyFill="1" applyBorder="1" applyAlignment="1">
      <alignment horizontal="right" vertical="center"/>
    </xf>
    <xf numFmtId="164" fontId="0" fillId="4" borderId="19" xfId="0" applyNumberForma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6" borderId="19" xfId="0" applyFill="1" applyBorder="1" applyAlignment="1">
      <alignment vertical="center"/>
    </xf>
    <xf numFmtId="0" fontId="11" fillId="2" borderId="23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0" fillId="6" borderId="27" xfId="0" applyFill="1" applyBorder="1" applyAlignment="1">
      <alignment vertical="center"/>
    </xf>
    <xf numFmtId="0" fontId="2" fillId="6" borderId="27" xfId="0" applyFont="1" applyFill="1" applyBorder="1" applyAlignment="1">
      <alignment horizontal="right" vertical="center"/>
    </xf>
    <xf numFmtId="164" fontId="2" fillId="4" borderId="27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0" fillId="8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164" fontId="0" fillId="4" borderId="25" xfId="0" applyNumberFormat="1" applyFill="1" applyBorder="1" applyAlignment="1">
      <alignment vertical="center"/>
    </xf>
    <xf numFmtId="164" fontId="0" fillId="7" borderId="25" xfId="0" applyNumberFormat="1" applyFill="1" applyBorder="1" applyAlignment="1">
      <alignment vertical="center"/>
    </xf>
    <xf numFmtId="0" fontId="12" fillId="0" borderId="25" xfId="0" applyFont="1" applyBorder="1" applyAlignment="1">
      <alignment horizontal="right" vertical="center"/>
    </xf>
    <xf numFmtId="164" fontId="9" fillId="7" borderId="25" xfId="0" applyNumberFormat="1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164" fontId="2" fillId="2" borderId="25" xfId="0" applyNumberFormat="1" applyFont="1" applyFill="1" applyBorder="1" applyAlignment="1">
      <alignment vertical="center"/>
    </xf>
    <xf numFmtId="0" fontId="0" fillId="6" borderId="28" xfId="0" applyFill="1" applyBorder="1" applyAlignment="1">
      <alignment vertical="center"/>
    </xf>
    <xf numFmtId="0" fontId="0" fillId="6" borderId="30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2" borderId="14" xfId="0" applyFill="1" applyBorder="1" applyAlignment="1">
      <alignment vertical="center"/>
    </xf>
    <xf numFmtId="3" fontId="0" fillId="7" borderId="14" xfId="0" applyNumberForma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3" fontId="0" fillId="4" borderId="19" xfId="0" applyNumberFormat="1" applyFill="1" applyBorder="1" applyAlignment="1">
      <alignment vertical="center"/>
    </xf>
    <xf numFmtId="3" fontId="0" fillId="7" borderId="19" xfId="0" applyNumberForma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3" fontId="2" fillId="4" borderId="19" xfId="0" applyNumberFormat="1" applyFont="1" applyFill="1" applyBorder="1" applyAlignment="1">
      <alignment vertical="center"/>
    </xf>
    <xf numFmtId="0" fontId="10" fillId="2" borderId="19" xfId="0" applyFont="1" applyFill="1" applyBorder="1" applyAlignment="1">
      <alignment vertical="center"/>
    </xf>
    <xf numFmtId="3" fontId="10" fillId="4" borderId="19" xfId="0" applyNumberFormat="1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3" fontId="10" fillId="4" borderId="27" xfId="0" applyNumberFormat="1" applyFont="1" applyFill="1" applyBorder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164" fontId="2" fillId="4" borderId="25" xfId="0" applyNumberFormat="1" applyFont="1" applyFill="1" applyBorder="1" applyAlignment="1">
      <alignment vertical="center"/>
    </xf>
    <xf numFmtId="0" fontId="0" fillId="6" borderId="27" xfId="0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4A25750-130E-48BA-8062-3A9370C4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941FC5F-9FBC-4DFD-9DD5-F2E5EF03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4634F5EA-14C5-4076-83D1-F047743B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1FB04B3D-04CE-4499-BBFA-9D9CD20F4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F290FFE-70F0-4FC8-A2A5-7D0B719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90AD742-000E-4173-8BD1-B16D335E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3A6BB4F4-E32A-434E-9EC2-5AB402F5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C5E8B06A-33E5-4FE9-A1D4-80FAA0DC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84268E7-E578-4BD2-B91C-A3292D353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2778F01-3E31-41A6-8A69-0623CDE2A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17182FBF-587D-4828-B313-5FADE5A1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8883E86C-6886-4A11-B0E8-809C1BF4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BAAB609-7828-4E08-8C5F-C4D8CE05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2AB4BBE-24F1-4F5F-A011-D1813A16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A33CF7FD-B987-46AF-A33F-DB64327E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5446C6C5-A924-438C-BC99-8D87CF9B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0246D98-F7DF-466F-9030-66C3D0B9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E9EE2FC-5458-45D6-B074-E73E96F0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F9813308-ABFB-4706-AC17-E0C537808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3DAE788A-D011-49A9-8A30-B9ED2C84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6084C2B-73F1-42C0-9CF8-9684004B8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97A8ADD-69B2-440D-864B-C2F435B2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0732C492-8D60-43C8-8F22-38C5B69F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C3B85868-16C1-4613-92CC-97167939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F2E33DC-F300-4990-8035-77EA4D8B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4319F5D-4FD1-4E61-BDE5-07DF1F9D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FD369C9E-AA3E-448C-BDC2-3CC7DF68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B626354F-2A7E-4B04-989E-A9E346F44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F410D18-EADF-4853-B22C-B04001E82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79FCD9F-8642-4264-B108-F9501BDC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E70E66FB-3DC8-4EB6-8834-51EC3C6A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6685C5AA-D725-44DD-ABFD-24BF5A33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4C349AE-ABE7-4282-B967-A5C61140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04FA8F3-7598-4D68-A6CA-EA87933C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ACE3C49B-CA8F-49E0-9CF4-AEF98D4A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0CCB18E9-C6BE-40F6-AEE5-28013D6B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C1E6E94-68ED-4FEC-BC6C-B49F549A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C23904E-EA71-474A-AAA1-1E26E1B69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4E0E77CC-2DF5-4558-9803-E90D5AE46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0CAE447E-B7CB-4E6F-AA62-8FC78AEA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5052310-C110-4847-B9D9-566E0017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60FE713-F887-4E76-80FB-81321810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D1C39C3E-C220-4191-B1E9-A51C9EB2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A464A79A-D161-49E1-A186-10F248EF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4914EBB-7F96-4366-BAD2-A4825B475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5817199-6F8E-4926-A25F-A3428A95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90FE95F8-F356-47F8-BE47-1F772680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5C5A5ACF-06AA-4A8C-8163-201AD4CE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13100C9-0BD9-4A79-850E-85A7F34D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5C4FB3C-2F15-4FF3-A083-E8AB4C7E1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880D8D03-A1E1-461E-9D11-0AD0336B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E5D752A7-D175-486B-B48A-9322BBC9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B1E0AFF-7868-416F-A827-2A5FB30D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B11CB23-7E39-4B34-A2F7-D9939108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E8C2F55A-36FF-4596-A148-E7E0B5E74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605E8E15-0031-42DF-AFF9-777A50AA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668ED52-9384-4669-8DD3-1E1E617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EAEDEA1-F98B-4140-BFDE-E3C6FC7F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4F413899-EADC-4D3F-A800-4A0F2FDF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C95C1B64-39B1-4896-AF45-062F70BF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5D8DD33-5A86-4793-A6E9-2E423606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9336052-C420-4C70-AEED-28F0FAD0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E0539945-138B-473F-85D3-F91F6AFD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837302C4-1886-45B9-8E94-C6242B38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F5F3E69-C304-4960-A7BD-90A63D7D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A2F8E03-ADD4-4B6B-AA2B-DCFCB5A9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574FB61C-BF27-4B7D-8815-95A23F91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9D005D5F-9D56-4B77-8E67-4E7B443F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2E67924-15BD-4CD0-B0F5-97B27D09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A89724C-95C5-45D8-A351-D7609D93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1ADF84E0-FC3B-4EE4-872A-03AB726B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6E8ADEB6-2860-4788-A197-E3870E69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C96E577-8808-4E06-A2B5-2E509EC9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FF3D3A9-CB4E-47FC-8524-70F7D084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56A62D01-FEB2-49D1-B2A6-D87A72ED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76F5C04B-7594-4800-922F-465485A6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38D40CF-3433-4828-A19C-B733DD6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203F15C-A011-4D39-BFBA-1B1D9CC6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AB504282-8BA9-43B7-B021-8006A2EC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DADF1294-41C1-4800-8E15-91AFCA62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2082592-9B67-43A2-A2DC-13C6B1C6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5C67336-2CBE-4DB0-AA63-A25A3CD4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5AFB1594-AC6F-40ED-8D34-9F5DFB07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E00F3166-28FA-430F-BC52-F3CB4469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F106B2E-F119-4572-AF5D-0897DDB1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21E8818-8F54-4487-AAF9-E556DEC4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47D29FEE-71D2-4E9D-B0F6-6AC25505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8DEAEB28-A725-49BD-98B3-0197CAFB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4B13D09-8D29-4E93-A589-2A51A2BA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FB1A39C-63F5-496D-96FD-527AD635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13AC06AF-41A6-4BA9-A06A-49314744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B2E323E2-FBC6-47B5-BEA2-F33BB353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FE9BBDC-F3AB-4324-9EFD-F8708F39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AA8A600-FD18-4888-87BE-74B06C59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EB2B4E35-D386-4086-8D22-8085E7E1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75832C3F-77E6-4A10-8C23-0F0C13DB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50E3E57-14EF-44B3-B4ED-05A57BFB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67F1638-ECA5-49DD-8981-37306EAA3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E07172ED-DE2C-4C0B-A01D-0C795104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CEED9759-5060-45C4-9CB2-A447CAA02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77DCEEB-2A31-49A2-8B57-F3A1D542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A4DCCAB-A076-47FA-8F5C-CC07654CD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CD73F61B-DE68-4421-A41E-F8A540B7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AF87DAED-EFCF-47D7-8341-EEABD027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3BAF8B6-7C05-4C30-8885-3535F879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8438DB0-E757-4A10-A241-4FAF72C16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C5BD0C03-AA8E-49F8-B94E-7542379E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A235D284-09E6-4585-9D04-D012ADDD8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67053FA-EFC9-4171-8AF3-6DEF3F39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710B816-73D3-40C4-9BA7-E520F1B3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F417727E-F08A-4ABC-A962-10CF9228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294359EB-6745-421D-BF95-A4BC5662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5533049-D093-412C-8FBD-28C026A3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135A4D2-B637-49A4-8C32-81352D9B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35A2B070-3E40-49B6-B5A0-3CBB0863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8E642509-1BF9-42AA-BAE3-A57317926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7499EC3-A387-4D6E-B5C4-B51C998A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8FB31BB-077F-44F8-941C-069CF178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3650E9EE-94FB-407C-85D7-DE20E4B7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C3F5234C-AC7F-4A9A-828A-2A3398F6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6339B2F-FCDC-47E3-967D-7503F1E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877AEAD-505F-44D9-BF42-93E29DE96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90AA58B9-ED66-46B5-8635-3701A063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3D01A65E-8A68-4665-927C-F6C1EB37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EDBE2DB-B3B4-4C29-AF51-137AB554D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A11092D-455C-405F-B82D-05D5E56A0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24F15264-9111-4AAE-8C65-3975F0E4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A612C7F7-BD2A-424F-9383-E6597030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5976C4A-7C9F-4F9E-91A7-07764DC7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4B51F3F-A4EA-42F0-83F6-69768AF1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2DAE6F82-451E-4425-A38C-72AA1A4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8E4ACC0F-8B70-4AA9-91E7-BBF9DB694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1605DC2-3B6F-47DF-B877-4A68F82A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D1B04E5-CC42-4C50-BE2F-B096DA1A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4FD5AE62-E144-43E8-B8AF-91A5FF300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E0A952A7-6FCB-496A-8A24-AAE65B8C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6F125AB-A6F2-4B71-B014-422C868D8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0E21202-675C-4452-893F-2E43DD84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586DF2F6-CBB7-41AF-A581-707B2DDC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496C96DA-31E2-4EC3-815C-16FDDA56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743DA1B-F73F-4D8F-A6E2-59B08BB4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D45C8F2-C9BC-4288-BB46-18D2DCB5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0DAB80BA-666B-4406-BA10-99992392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DAA65000-D5AB-4EC4-B8D7-13DF7150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BBB047A-E7F0-4C91-BACF-662BCBE3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C2FF160-A23C-4F2A-8ED1-01E737CE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9DE18355-C1BA-484D-85AD-B2D4E1C1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E55AB442-7C3A-40EB-A554-BC8756090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6C195D6-C240-4664-8EED-5B4E5F9B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30C3253-1369-4807-B208-7D7ECC9F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E8CEC57E-F91B-47FB-9707-BD28C5A8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9DA72BEE-FC0D-486C-91EB-28EC8521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BC5A464-5DFD-4602-84E0-3D58E108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E6E7DED-01BA-4173-B247-25996F75A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17FE4822-CAC3-487F-AA98-7A3F4EE7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C0B6BB47-3E70-4D32-ACA5-7AB78396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22CFF3F-5DA9-4A5D-9398-77EC3F39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2B10432-1922-4DCF-9478-79CCFDCC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C3C915FE-A627-4E5A-AA1C-C6D164C9D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35C54088-98C9-43D1-838A-117B4CAE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2BCDCA4-74C7-46FE-9584-86C604CD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D9AAC91-F5F6-4535-8E11-5DA6B55A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E2B6C34B-D453-470E-BDFE-06EE04A8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472F8D21-4B12-4AB8-A638-A0DEBFBA3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3D5C985-69CE-4E6A-A32A-FA21076E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5497474-AB2E-48AE-8BC8-FEB54138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47329E1A-44F0-458E-8795-5276730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B6F56616-1B7C-4FF8-B517-330F80F96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F1E70D4-0DC4-4B09-B513-BD9E55C2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F5D3452-1711-44F4-A398-1F4A3D48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88E1D8E9-2328-44C2-B68A-FAE64C27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2D2B45DA-FFE4-4770-BC81-68373F428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1A2C50A-A2A8-4C79-8AF3-E05ECCD7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9743566-2B21-421B-963B-59F438A8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DDF821CE-BBDD-4957-8EE3-0149A601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994A7F20-84AE-4477-B3A2-759BE605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E4BF445-C769-47BF-85D9-CD4019B62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574FF8D-5F56-4862-9DE6-13CDB67BE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555F1B0C-5AD2-4AFA-8059-15C6BCF1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C7F2E7EB-2B4A-4350-A1A9-689F8194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0FC8498-A827-4234-B76C-540B3E97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D07BD68-BA04-413A-9B3B-FA48DB94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E317DA07-4634-4690-9A7A-A8D35904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C702A176-FAD3-41FB-9B2C-19237D2A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9103B3B-9244-409A-8125-EF8BD09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3AAB6C9-1DBC-4187-B3C1-C8C63F50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D6B0779B-FD60-4D0E-96F0-962F637B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3E450501-D2B1-4AE7-A6FC-CED36615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8539418-64D9-4D11-8B15-11B4E8DD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C6E2C85-91FF-43F6-83F5-64284BA8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D7A1F42C-5CB2-4280-9E0A-02894181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366D3BD9-E6ED-4816-8711-335142AA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6B53D82-FC89-40CC-BFFC-0CA64D1F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09BAE46-81BB-4F21-9CE4-2895E2A84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84985095-F8A8-4EFE-A287-39497276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E32AA6DB-D9F8-476A-9393-546CBBB9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E6C7627-1D1D-488F-8568-105372DA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3967AED-DD8F-49EA-A20B-87E5166F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9EF167C1-288F-4541-8398-0D998934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574CCC64-C4D4-4250-8AE8-7471591A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DDB7AC1-74EF-4447-AB8C-6439C7D35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49CAF24-776E-4A69-805F-34837D31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8A960274-A81A-4A11-9385-2CD64932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1054FADE-DA0A-4340-BED5-F2E161164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AC683A4-C7E7-4822-9410-9264C6AA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1870937-BDAC-4C3E-B7B7-524424F7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E4631C33-3FE3-4814-9911-FD8AF8A3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00BD9A9B-F550-4AA5-9388-8EC506955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F190AD3-7A67-4468-B9A9-757CF80D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37F4153-CD8A-434B-A097-5C888E0B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51951149-AEA6-40B9-A866-DBCBF366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B6FBAEAA-AC5C-4676-A312-8740DD03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1445A2F-3148-42F9-A041-02AF3D7A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DB53D68-E450-4FD6-8704-C8D4364B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D8E68589-A763-4C1E-9DD9-916C119D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209ECB99-45E4-431E-8369-C9B6FFA9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A813BBD-D218-4FA6-B3EB-8B55D33E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0A3A6AC-7749-45A9-B7EF-FA390C65C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F52851D5-0FB1-421F-B69D-F4E076F9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B7F5AF2D-C490-42D1-94C6-109B1762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B66AD4E-E39E-48FC-99CF-238EDAED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E04203F-7D84-4A8D-AB62-C4492664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E7C5872E-CAAA-4DDF-B8D0-F5A2E6A4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405D703C-551C-4856-BAFB-1B62D0CD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178D35A-595A-4719-99DE-50DBA747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D9029BF-E75A-45A3-8BE9-13F586CE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56979890-CE46-4FBC-97FD-B4B6979BC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7672514C-CCF6-45A2-9428-0006308F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01F125F-6A9C-46B8-8F7C-994B2A685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2D40D59-2448-42BD-8B98-87EBB925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0EB82007-FB88-45C3-863D-511EDEFA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FE225634-CB8D-4F2D-952E-32FD5A0F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313975F-A436-497D-9B0D-C84F5B5A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B298D04-08C7-4AEE-AE4D-FC913BB2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17D1294F-682B-43D6-9E19-4F4D8652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69B30831-C7A1-4E75-A5A4-5B00818B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056F321-7411-46F3-A900-3D4EFC65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AFF3168-5924-4FBC-989B-0BD3D92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D9B26D31-9618-4C51-A6D5-4F1BC47A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CBA38D9A-FF8A-44DD-9846-788A4820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D8D7A28-DA57-428F-9B3D-10F2CCCF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E3D9918-9350-42A4-B970-60C71367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4C20042B-21D1-4B82-9BD0-9693CEB7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DC4CA72A-1223-4CF1-9042-255A436C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FE0ADD3-94D1-4075-902F-FAB7400C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C1ADCBE-8612-4B67-B3AC-E62DC291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DF2006E5-374D-4D3C-81EB-31851FBDA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CDCF20B7-C5EE-4BBC-9B60-A9A78C6FC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F77771D-25A9-48B1-920D-AC636ADC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17B71B4-9995-45ED-8819-EB3E5620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55919F12-9868-434D-A488-47864776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E1D10112-B759-4ECD-84B8-04F079C8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54CB4-CD57-4DC6-8C96-5EFC628CE298}">
  <dimension ref="B1:L15"/>
  <sheetViews>
    <sheetView tabSelected="1" zoomScale="70" zoomScaleNormal="70" workbookViewId="0">
      <selection activeCell="D15" sqref="D15"/>
    </sheetView>
  </sheetViews>
  <sheetFormatPr baseColWidth="10" defaultColWidth="11.578125" defaultRowHeight="14.4" x14ac:dyDescent="0.55000000000000004"/>
  <cols>
    <col min="1" max="1" width="3.578125" style="2" customWidth="1"/>
    <col min="2" max="2" width="20.7890625" style="2" customWidth="1"/>
    <col min="3" max="11" width="9.578125" style="2" customWidth="1"/>
    <col min="12" max="12" width="4.62890625" style="2" customWidth="1"/>
    <col min="13" max="13" width="11.26171875" style="2" customWidth="1"/>
    <col min="14" max="14" width="4.41796875" style="2" customWidth="1"/>
    <col min="15" max="16384" width="11.578125" style="2"/>
  </cols>
  <sheetData>
    <row r="1" spans="2:12" ht="15.6" x14ac:dyDescent="0.55000000000000004">
      <c r="B1" s="1" t="s">
        <v>52</v>
      </c>
    </row>
    <row r="2" spans="2:12" x14ac:dyDescent="0.55000000000000004">
      <c r="B2" s="2" t="s">
        <v>53</v>
      </c>
    </row>
    <row r="4" spans="2:12" x14ac:dyDescent="0.55000000000000004">
      <c r="C4" s="81" t="s">
        <v>54</v>
      </c>
      <c r="D4" s="81"/>
      <c r="E4" s="81"/>
      <c r="F4" s="81" t="s">
        <v>55</v>
      </c>
      <c r="G4" s="81"/>
      <c r="H4" s="81"/>
      <c r="I4" s="81" t="s">
        <v>56</v>
      </c>
      <c r="J4" s="81"/>
      <c r="K4" s="81"/>
    </row>
    <row r="5" spans="2:12" ht="15.6" x14ac:dyDescent="0.55000000000000004">
      <c r="B5" s="75" t="s">
        <v>53</v>
      </c>
      <c r="C5" s="76">
        <v>2024</v>
      </c>
      <c r="D5" s="76">
        <v>2030</v>
      </c>
      <c r="E5" s="76">
        <v>2050</v>
      </c>
      <c r="F5" s="76">
        <v>2024</v>
      </c>
      <c r="G5" s="76">
        <v>2030</v>
      </c>
      <c r="H5" s="76">
        <v>2050</v>
      </c>
      <c r="I5" s="76">
        <v>2024</v>
      </c>
      <c r="J5" s="76">
        <v>2030</v>
      </c>
      <c r="K5" s="76">
        <v>2050</v>
      </c>
    </row>
    <row r="6" spans="2:12" ht="15.6" customHeight="1" x14ac:dyDescent="0.55000000000000004">
      <c r="B6" s="30" t="s">
        <v>6</v>
      </c>
      <c r="C6" s="55">
        <f>BEV_2024!$E7</f>
        <v>14821.98</v>
      </c>
      <c r="D6" s="55">
        <f>BEV_2030!$E7</f>
        <v>14521.939999999999</v>
      </c>
      <c r="E6" s="55">
        <f>BEV_2050!$E7</f>
        <v>14221.9</v>
      </c>
      <c r="F6" s="55">
        <f>FCEV_2024!$E7</f>
        <v>14821.98</v>
      </c>
      <c r="G6" s="55">
        <f>FCEV_2030!$E7</f>
        <v>14521.939999999999</v>
      </c>
      <c r="H6" s="55">
        <f>FCEV_2050!$E7</f>
        <v>14221.9</v>
      </c>
      <c r="I6" s="55">
        <f>ICEV_2024!$E7</f>
        <v>14821.98</v>
      </c>
      <c r="J6" s="55">
        <f>ICEV_2030!$E7</f>
        <v>14521.939999999999</v>
      </c>
      <c r="K6" s="55">
        <f>ICEV_2050!$E7</f>
        <v>14221.9</v>
      </c>
      <c r="L6" s="77" t="s">
        <v>7</v>
      </c>
    </row>
    <row r="7" spans="2:12" x14ac:dyDescent="0.55000000000000004">
      <c r="B7" s="30" t="s">
        <v>8</v>
      </c>
      <c r="C7" s="55">
        <f>BEV_2024!$E8</f>
        <v>4500</v>
      </c>
      <c r="D7" s="55">
        <f>BEV_2030!$E8</f>
        <v>3000</v>
      </c>
      <c r="E7" s="55">
        <f>BEV_2050!$E8</f>
        <v>2571.4285714285716</v>
      </c>
      <c r="F7" s="55">
        <f>FCEV_2024!$E8</f>
        <v>329.99999999999989</v>
      </c>
      <c r="G7" s="55">
        <f>FCEV_2030!$E8</f>
        <v>220</v>
      </c>
      <c r="H7" s="55">
        <f>FCEV_2050!$E8</f>
        <v>188.57142857142853</v>
      </c>
      <c r="I7" s="55">
        <f>ICEV_2024!$E8</f>
        <v>0</v>
      </c>
      <c r="J7" s="55">
        <f>ICEV_2030!$E8</f>
        <v>0</v>
      </c>
      <c r="K7" s="55">
        <f>ICEV_2050!$E8</f>
        <v>0</v>
      </c>
      <c r="L7" s="77" t="s">
        <v>7</v>
      </c>
    </row>
    <row r="8" spans="2:12" ht="15.6" customHeight="1" x14ac:dyDescent="0.55000000000000004">
      <c r="B8" s="30" t="s">
        <v>9</v>
      </c>
      <c r="C8" s="55">
        <f>BEV_2024!$E9</f>
        <v>0</v>
      </c>
      <c r="D8" s="55">
        <f>BEV_2030!$E9</f>
        <v>0</v>
      </c>
      <c r="E8" s="55">
        <f>BEV_2050!$E9</f>
        <v>0</v>
      </c>
      <c r="F8" s="55">
        <f>FCEV_2024!$E9</f>
        <v>792.00000000000011</v>
      </c>
      <c r="G8" s="55">
        <f>FCEV_2030!$E9</f>
        <v>396.00000000000006</v>
      </c>
      <c r="H8" s="55">
        <f>FCEV_2050!$E9</f>
        <v>264.00000000000006</v>
      </c>
      <c r="I8" s="55">
        <f>ICEV_2024!$E9</f>
        <v>0</v>
      </c>
      <c r="J8" s="55">
        <f>ICEV_2030!$E9</f>
        <v>0</v>
      </c>
      <c r="K8" s="55">
        <f>ICEV_2050!$E9</f>
        <v>0</v>
      </c>
      <c r="L8" s="77" t="s">
        <v>7</v>
      </c>
    </row>
    <row r="9" spans="2:12" x14ac:dyDescent="0.55000000000000004">
      <c r="B9" s="30" t="s">
        <v>11</v>
      </c>
      <c r="C9" s="55">
        <f>BEV_2024!$E10</f>
        <v>0</v>
      </c>
      <c r="D9" s="55">
        <f>BEV_2030!$E10</f>
        <v>0</v>
      </c>
      <c r="E9" s="55">
        <f>BEV_2050!$E10</f>
        <v>0</v>
      </c>
      <c r="F9" s="55">
        <f>FCEV_2024!$E10</f>
        <v>250</v>
      </c>
      <c r="G9" s="55">
        <f>FCEV_2030!$E10</f>
        <v>250</v>
      </c>
      <c r="H9" s="55">
        <f>FCEV_2050!$E10</f>
        <v>250</v>
      </c>
      <c r="I9" s="55">
        <f>ICEV_2024!$E10</f>
        <v>250</v>
      </c>
      <c r="J9" s="55">
        <f>ICEV_2030!$E10</f>
        <v>250</v>
      </c>
      <c r="K9" s="55">
        <f>ICEV_2050!$E10</f>
        <v>250</v>
      </c>
      <c r="L9" s="77" t="s">
        <v>7</v>
      </c>
    </row>
    <row r="10" spans="2:12" x14ac:dyDescent="0.55000000000000004">
      <c r="B10" s="41" t="s">
        <v>12</v>
      </c>
      <c r="C10" s="55">
        <f>BEV_2024!$E11</f>
        <v>75</v>
      </c>
      <c r="D10" s="55">
        <f>BEV_2030!$E11</f>
        <v>75</v>
      </c>
      <c r="E10" s="55">
        <f>BEV_2050!$E11</f>
        <v>75</v>
      </c>
      <c r="F10" s="55">
        <f>FCEV_2024!$E11</f>
        <v>75</v>
      </c>
      <c r="G10" s="55">
        <f>FCEV_2030!$E11</f>
        <v>75</v>
      </c>
      <c r="H10" s="55">
        <f>FCEV_2050!$E11</f>
        <v>75</v>
      </c>
      <c r="I10" s="55">
        <f>ICEV_2024!$E11</f>
        <v>75</v>
      </c>
      <c r="J10" s="55">
        <f>ICEV_2030!$E11</f>
        <v>75</v>
      </c>
      <c r="K10" s="55">
        <f>ICEV_2050!$E11</f>
        <v>75</v>
      </c>
      <c r="L10" s="77" t="s">
        <v>7</v>
      </c>
    </row>
    <row r="11" spans="2:12" x14ac:dyDescent="0.55000000000000004">
      <c r="B11" s="41" t="s">
        <v>13</v>
      </c>
      <c r="C11" s="55">
        <f>BEV_2024!$E12</f>
        <v>0</v>
      </c>
      <c r="D11" s="55">
        <f>BEV_2030!$E12</f>
        <v>0</v>
      </c>
      <c r="E11" s="55">
        <f>BEV_2050!$E12</f>
        <v>0</v>
      </c>
      <c r="F11" s="55">
        <f>FCEV_2024!$E12</f>
        <v>0</v>
      </c>
      <c r="G11" s="55">
        <f>FCEV_2030!$E12</f>
        <v>0</v>
      </c>
      <c r="H11" s="55">
        <f>FCEV_2050!$E12</f>
        <v>0</v>
      </c>
      <c r="I11" s="55">
        <f>ICEV_2024!$E12</f>
        <v>0</v>
      </c>
      <c r="J11" s="55">
        <f>ICEV_2030!$E12</f>
        <v>0</v>
      </c>
      <c r="K11" s="55">
        <f>ICEV_2050!$E12</f>
        <v>0</v>
      </c>
      <c r="L11" s="77" t="s">
        <v>7</v>
      </c>
    </row>
    <row r="12" spans="2:12" x14ac:dyDescent="0.55000000000000004">
      <c r="B12" s="41" t="s">
        <v>15</v>
      </c>
      <c r="C12" s="55">
        <f>BEV_2024!$E13</f>
        <v>0</v>
      </c>
      <c r="D12" s="55">
        <f>BEV_2030!$E13</f>
        <v>0</v>
      </c>
      <c r="E12" s="55">
        <f>BEV_2050!$E13</f>
        <v>0</v>
      </c>
      <c r="F12" s="55">
        <f>FCEV_2024!$E13</f>
        <v>36</v>
      </c>
      <c r="G12" s="55">
        <f>FCEV_2030!$E13</f>
        <v>36</v>
      </c>
      <c r="H12" s="55">
        <f>FCEV_2050!$E13</f>
        <v>36</v>
      </c>
      <c r="I12" s="55">
        <f>ICEV_2024!$E13</f>
        <v>0</v>
      </c>
      <c r="J12" s="55">
        <f>ICEV_2030!$E13</f>
        <v>0</v>
      </c>
      <c r="K12" s="55">
        <f>ICEV_2050!$E13</f>
        <v>0</v>
      </c>
      <c r="L12" s="77" t="s">
        <v>7</v>
      </c>
    </row>
    <row r="13" spans="2:12" x14ac:dyDescent="0.55000000000000004">
      <c r="B13" s="41" t="s">
        <v>20</v>
      </c>
      <c r="C13" s="55">
        <f>BEV_2024!$E14</f>
        <v>0</v>
      </c>
      <c r="D13" s="55">
        <f>BEV_2030!$E14</f>
        <v>0</v>
      </c>
      <c r="E13" s="55">
        <f>BEV_2050!$E14</f>
        <v>0</v>
      </c>
      <c r="F13" s="55">
        <f>FCEV_2024!$E14</f>
        <v>0</v>
      </c>
      <c r="G13" s="55">
        <f>FCEV_2030!$E14</f>
        <v>0</v>
      </c>
      <c r="H13" s="55">
        <f>FCEV_2050!$E14</f>
        <v>0</v>
      </c>
      <c r="I13" s="55">
        <f>ICEV_2024!$E14</f>
        <v>179.99999999999997</v>
      </c>
      <c r="J13" s="55">
        <f>ICEV_2030!$E14</f>
        <v>179.99999999999997</v>
      </c>
      <c r="K13" s="55">
        <f>ICEV_2050!$E14</f>
        <v>179.99999999999997</v>
      </c>
      <c r="L13" s="77" t="s">
        <v>7</v>
      </c>
    </row>
    <row r="14" spans="2:12" x14ac:dyDescent="0.55000000000000004">
      <c r="B14" s="41" t="s">
        <v>25</v>
      </c>
      <c r="C14" s="55">
        <f>BEV_2024!$E15</f>
        <v>4000</v>
      </c>
      <c r="D14" s="55">
        <f>BEV_2030!$E15</f>
        <v>4000</v>
      </c>
      <c r="E14" s="55">
        <f>BEV_2050!$E15</f>
        <v>4000</v>
      </c>
      <c r="F14" s="55">
        <f>FCEV_2024!$E15</f>
        <v>4000</v>
      </c>
      <c r="G14" s="55">
        <f>FCEV_2030!$E15</f>
        <v>4000</v>
      </c>
      <c r="H14" s="55">
        <f>FCEV_2050!$E15</f>
        <v>4000</v>
      </c>
      <c r="I14" s="55">
        <f>ICEV_2024!$E15</f>
        <v>4000</v>
      </c>
      <c r="J14" s="55">
        <f>ICEV_2030!$E15</f>
        <v>4000</v>
      </c>
      <c r="K14" s="55">
        <f>ICEV_2050!$E15</f>
        <v>4000</v>
      </c>
      <c r="L14" s="78" t="s">
        <v>7</v>
      </c>
    </row>
    <row r="15" spans="2:12" x14ac:dyDescent="0.55000000000000004">
      <c r="B15" s="49" t="s">
        <v>30</v>
      </c>
      <c r="C15" s="79">
        <f>BEV_2024!$E16</f>
        <v>23396.98</v>
      </c>
      <c r="D15" s="79">
        <f>BEV_2030!$E16</f>
        <v>21596.94</v>
      </c>
      <c r="E15" s="79">
        <f>BEV_2050!$E16</f>
        <v>20868.32857142857</v>
      </c>
      <c r="F15" s="79">
        <f>FCEV_2024!$E16</f>
        <v>20304.98</v>
      </c>
      <c r="G15" s="79">
        <f>FCEV_2030!$E16</f>
        <v>19498.939999999999</v>
      </c>
      <c r="H15" s="79">
        <f>FCEV_2050!$E16</f>
        <v>19035.471428571429</v>
      </c>
      <c r="I15" s="79">
        <f>ICEV_2024!$E16</f>
        <v>19326.98</v>
      </c>
      <c r="J15" s="79">
        <f>ICEV_2030!$E16</f>
        <v>19026.939999999999</v>
      </c>
      <c r="K15" s="79">
        <f>ICEV_2050!$E16</f>
        <v>18726.900000000001</v>
      </c>
      <c r="L15" s="80" t="s">
        <v>7</v>
      </c>
    </row>
  </sheetData>
  <mergeCells count="3">
    <mergeCell ref="C4:E4"/>
    <mergeCell ref="F4:H4"/>
    <mergeCell ref="I4:K4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D127-AF06-40CF-8394-9DED17307144}">
  <dimension ref="B1:Z40"/>
  <sheetViews>
    <sheetView zoomScale="70" zoomScaleNormal="70" workbookViewId="0">
      <selection sqref="A1:XFD1048576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2050</v>
      </c>
      <c r="M3" s="86" t="s">
        <v>4</v>
      </c>
      <c r="N3" s="86"/>
      <c r="O3" s="86"/>
      <c r="P3" s="86"/>
      <c r="Q3" s="86"/>
      <c r="R3" s="86"/>
      <c r="U3" s="87" t="s">
        <v>4</v>
      </c>
      <c r="V3" s="86"/>
      <c r="W3" s="86"/>
      <c r="X3" s="86"/>
      <c r="Y3" s="86"/>
      <c r="Z3" s="88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28</v>
      </c>
      <c r="F4" s="10" t="s">
        <v>31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15002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2024</v>
      </c>
      <c r="N6" s="25">
        <v>1188</v>
      </c>
      <c r="O6" s="25">
        <v>1485</v>
      </c>
      <c r="P6" s="26">
        <v>14851.98</v>
      </c>
      <c r="Q6" s="27">
        <v>2277</v>
      </c>
      <c r="R6" s="14"/>
      <c r="T6" s="22">
        <v>0.99</v>
      </c>
      <c r="U6" s="23">
        <v>2024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14221.9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14551.939999999999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14251.9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9" t="s">
        <v>10</v>
      </c>
      <c r="O9" s="89"/>
      <c r="P9" s="89"/>
      <c r="Q9" s="89"/>
      <c r="R9" s="14"/>
      <c r="U9" s="40"/>
      <c r="V9" s="89" t="s">
        <v>10</v>
      </c>
      <c r="W9" s="89"/>
      <c r="X9" s="89"/>
      <c r="Y9" s="89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9"/>
      <c r="O10" s="89"/>
      <c r="P10" s="89"/>
      <c r="Q10" s="89"/>
      <c r="R10" s="14"/>
      <c r="U10" s="40"/>
      <c r="V10" s="89"/>
      <c r="W10" s="89"/>
      <c r="X10" s="89"/>
      <c r="Y10" s="89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91"/>
      <c r="N12" s="94" t="s">
        <v>14</v>
      </c>
      <c r="O12" s="94"/>
      <c r="P12" s="94"/>
      <c r="Q12" s="94"/>
      <c r="U12" s="95"/>
      <c r="V12" s="94" t="s">
        <v>14</v>
      </c>
      <c r="W12" s="94"/>
      <c r="X12" s="94"/>
      <c r="Y12" s="94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92"/>
      <c r="N13" s="46" t="s">
        <v>16</v>
      </c>
      <c r="O13" s="46" t="s">
        <v>17</v>
      </c>
      <c r="P13" s="46" t="s">
        <v>18</v>
      </c>
      <c r="Q13" s="46" t="s">
        <v>19</v>
      </c>
      <c r="U13" s="96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179.99999999999997</v>
      </c>
      <c r="F14" s="32" t="s">
        <v>7</v>
      </c>
      <c r="G14" s="14"/>
      <c r="H14" s="14"/>
      <c r="M14" s="92"/>
      <c r="N14" s="47" t="s">
        <v>21</v>
      </c>
      <c r="O14" s="47" t="s">
        <v>22</v>
      </c>
      <c r="P14" s="47" t="s">
        <v>23</v>
      </c>
      <c r="Q14" s="47" t="s">
        <v>24</v>
      </c>
      <c r="U14" s="96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4000</v>
      </c>
      <c r="F15" s="45" t="s">
        <v>7</v>
      </c>
      <c r="G15" s="14"/>
      <c r="H15" s="14"/>
      <c r="M15" s="93"/>
      <c r="N15" s="47" t="s">
        <v>26</v>
      </c>
      <c r="O15" s="47" t="s">
        <v>27</v>
      </c>
      <c r="P15" s="47" t="s">
        <v>28</v>
      </c>
      <c r="Q15" s="47" t="s">
        <v>29</v>
      </c>
      <c r="U15" s="97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18726.900000000001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83" t="s">
        <v>33</v>
      </c>
      <c r="N18" s="83"/>
      <c r="O18" s="83"/>
      <c r="P18" s="83"/>
      <c r="Q18" s="83"/>
      <c r="R18" s="83"/>
      <c r="U18" s="84" t="s">
        <v>33</v>
      </c>
      <c r="V18" s="83"/>
      <c r="W18" s="83"/>
      <c r="X18" s="83"/>
      <c r="Y18" s="83"/>
      <c r="Z18" s="85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1125</v>
      </c>
      <c r="F20" s="55">
        <v>1407</v>
      </c>
      <c r="G20" s="55">
        <v>14221.9</v>
      </c>
      <c r="H20" s="55">
        <v>2155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0</v>
      </c>
      <c r="F21" s="55">
        <v>0</v>
      </c>
      <c r="G21" s="55">
        <v>0</v>
      </c>
      <c r="H21" s="55">
        <v>0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38.234375</v>
      </c>
      <c r="F23" s="55">
        <v>50.979166666666664</v>
      </c>
      <c r="G23" s="55">
        <v>250</v>
      </c>
      <c r="H23" s="55">
        <v>250</v>
      </c>
      <c r="I23" s="2" t="s">
        <v>7</v>
      </c>
      <c r="M23" s="86" t="s">
        <v>41</v>
      </c>
      <c r="N23" s="86"/>
      <c r="O23" s="86"/>
      <c r="P23" s="86"/>
      <c r="Q23" s="86"/>
      <c r="R23" s="86"/>
      <c r="T23" s="2" t="s">
        <v>42</v>
      </c>
      <c r="U23" s="87" t="s">
        <v>41</v>
      </c>
      <c r="V23" s="86"/>
      <c r="W23" s="86"/>
      <c r="X23" s="86"/>
      <c r="Y23" s="86"/>
      <c r="Z23" s="88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14972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2024</v>
      </c>
      <c r="N26" s="25">
        <v>1173</v>
      </c>
      <c r="O26" s="25">
        <v>1467</v>
      </c>
      <c r="P26" s="26">
        <v>14821.98</v>
      </c>
      <c r="Q26" s="27">
        <v>2247</v>
      </c>
      <c r="R26" s="14"/>
      <c r="U26" s="23">
        <v>2024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13.499999999999998</v>
      </c>
      <c r="F27" s="55">
        <v>18</v>
      </c>
      <c r="G27" s="55">
        <v>179.99999999999997</v>
      </c>
      <c r="H27" s="55">
        <v>179.99999999999997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14521.939999999999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4000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14221.9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1314.234375</v>
      </c>
      <c r="F29" s="60">
        <v>1628.4791666666667</v>
      </c>
      <c r="G29" s="60">
        <v>18726.900000000001</v>
      </c>
      <c r="H29" s="60">
        <v>4410</v>
      </c>
      <c r="I29" s="2" t="s">
        <v>7</v>
      </c>
      <c r="M29" s="14"/>
      <c r="N29" s="89" t="s">
        <v>43</v>
      </c>
      <c r="O29" s="89"/>
      <c r="P29" s="89"/>
      <c r="Q29" s="89"/>
      <c r="R29" s="14"/>
      <c r="U29" s="40"/>
      <c r="V29" s="89" t="s">
        <v>43</v>
      </c>
      <c r="W29" s="89"/>
      <c r="X29" s="89"/>
      <c r="Y29" s="89"/>
      <c r="Z29" s="16"/>
    </row>
    <row r="30" spans="3:26" ht="14.7" thickBot="1" x14ac:dyDescent="0.6">
      <c r="M30" s="14"/>
      <c r="N30" s="89"/>
      <c r="O30" s="89"/>
      <c r="P30" s="89"/>
      <c r="Q30" s="89"/>
      <c r="R30" s="14"/>
      <c r="U30" s="61"/>
      <c r="V30" s="90"/>
      <c r="W30" s="90"/>
      <c r="X30" s="90"/>
      <c r="Y30" s="90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82" t="s">
        <v>44</v>
      </c>
      <c r="N33" s="82"/>
      <c r="O33" s="82"/>
      <c r="P33" s="82"/>
      <c r="Q33" s="82"/>
    </row>
    <row r="34" spans="13:17" ht="25.15" customHeight="1" x14ac:dyDescent="0.55000000000000004">
      <c r="M34" s="6"/>
      <c r="N34" s="64" t="s">
        <v>45</v>
      </c>
      <c r="O34" s="64"/>
      <c r="P34" s="65">
        <v>8544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200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6458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8">
        <v>4000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19202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:R3"/>
    <mergeCell ref="U3:Z3"/>
    <mergeCell ref="N9:Q10"/>
    <mergeCell ref="V9:Y10"/>
    <mergeCell ref="M12:M15"/>
    <mergeCell ref="N12:Q12"/>
    <mergeCell ref="U12:U15"/>
    <mergeCell ref="V12:Y12"/>
    <mergeCell ref="M33:Q33"/>
    <mergeCell ref="M18:R18"/>
    <mergeCell ref="U18:Z18"/>
    <mergeCell ref="M23:R23"/>
    <mergeCell ref="U23:Z23"/>
    <mergeCell ref="N29:Q30"/>
    <mergeCell ref="V29:Y30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6FB9-000E-41AD-92A3-FCFF32A248C6}">
  <dimension ref="B1:Z40"/>
  <sheetViews>
    <sheetView zoomScale="70" zoomScaleNormal="70" workbookViewId="0">
      <selection sqref="A1:XFD1048576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2024</v>
      </c>
      <c r="M3" s="86" t="s">
        <v>4</v>
      </c>
      <c r="N3" s="86"/>
      <c r="O3" s="86"/>
      <c r="P3" s="86"/>
      <c r="Q3" s="86"/>
      <c r="R3" s="86"/>
      <c r="U3" s="87" t="s">
        <v>4</v>
      </c>
      <c r="V3" s="86"/>
      <c r="W3" s="86"/>
      <c r="X3" s="86"/>
      <c r="Y3" s="86"/>
      <c r="Z3" s="88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24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15002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2024</v>
      </c>
      <c r="N6" s="25">
        <v>1188</v>
      </c>
      <c r="O6" s="25">
        <v>1485</v>
      </c>
      <c r="P6" s="26">
        <v>14851.98</v>
      </c>
      <c r="Q6" s="27">
        <v>2277</v>
      </c>
      <c r="R6" s="14"/>
      <c r="T6" s="22">
        <v>0.99</v>
      </c>
      <c r="U6" s="23">
        <v>2024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14821.98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14551.939999999999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4500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14251.9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9" t="s">
        <v>10</v>
      </c>
      <c r="O9" s="89"/>
      <c r="P9" s="89"/>
      <c r="Q9" s="89"/>
      <c r="R9" s="14"/>
      <c r="U9" s="40"/>
      <c r="V9" s="89" t="s">
        <v>10</v>
      </c>
      <c r="W9" s="89"/>
      <c r="X9" s="89"/>
      <c r="Y9" s="89"/>
      <c r="Z9" s="16"/>
    </row>
    <row r="10" spans="2:26" ht="15.6" x14ac:dyDescent="0.55000000000000004">
      <c r="B10" s="14"/>
      <c r="C10" s="29"/>
      <c r="D10" s="30" t="s">
        <v>11</v>
      </c>
      <c r="E10" s="31">
        <v>0</v>
      </c>
      <c r="F10" s="32" t="s">
        <v>7</v>
      </c>
      <c r="G10" s="14"/>
      <c r="H10" s="14"/>
      <c r="M10" s="14"/>
      <c r="N10" s="89"/>
      <c r="O10" s="89"/>
      <c r="P10" s="89"/>
      <c r="Q10" s="89"/>
      <c r="R10" s="14"/>
      <c r="U10" s="40"/>
      <c r="V10" s="89"/>
      <c r="W10" s="89"/>
      <c r="X10" s="89"/>
      <c r="Y10" s="89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91"/>
      <c r="N12" s="94" t="s">
        <v>14</v>
      </c>
      <c r="O12" s="94"/>
      <c r="P12" s="94"/>
      <c r="Q12" s="94"/>
      <c r="U12" s="95"/>
      <c r="V12" s="94" t="s">
        <v>14</v>
      </c>
      <c r="W12" s="94"/>
      <c r="X12" s="94"/>
      <c r="Y12" s="94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92"/>
      <c r="N13" s="46" t="s">
        <v>16</v>
      </c>
      <c r="O13" s="46" t="s">
        <v>17</v>
      </c>
      <c r="P13" s="46" t="s">
        <v>18</v>
      </c>
      <c r="Q13" s="46" t="s">
        <v>19</v>
      </c>
      <c r="U13" s="96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92"/>
      <c r="N14" s="47" t="s">
        <v>21</v>
      </c>
      <c r="O14" s="47" t="s">
        <v>22</v>
      </c>
      <c r="P14" s="47" t="s">
        <v>23</v>
      </c>
      <c r="Q14" s="47" t="s">
        <v>24</v>
      </c>
      <c r="U14" s="96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4000</v>
      </c>
      <c r="F15" s="45" t="s">
        <v>7</v>
      </c>
      <c r="G15" s="14"/>
      <c r="H15" s="14"/>
      <c r="M15" s="93"/>
      <c r="N15" s="47" t="s">
        <v>26</v>
      </c>
      <c r="O15" s="47" t="s">
        <v>27</v>
      </c>
      <c r="P15" s="47" t="s">
        <v>28</v>
      </c>
      <c r="Q15" s="47" t="s">
        <v>29</v>
      </c>
      <c r="U15" s="97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23396.98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83" t="s">
        <v>33</v>
      </c>
      <c r="N18" s="83"/>
      <c r="O18" s="83"/>
      <c r="P18" s="83"/>
      <c r="Q18" s="83"/>
      <c r="R18" s="83"/>
      <c r="U18" s="84" t="s">
        <v>33</v>
      </c>
      <c r="V18" s="83"/>
      <c r="W18" s="83"/>
      <c r="X18" s="83"/>
      <c r="Y18" s="83"/>
      <c r="Z18" s="85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1173</v>
      </c>
      <c r="F20" s="55">
        <v>1467</v>
      </c>
      <c r="G20" s="55">
        <v>14821.98</v>
      </c>
      <c r="H20" s="55">
        <v>2247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300</v>
      </c>
      <c r="F21" s="55">
        <v>450</v>
      </c>
      <c r="G21" s="55">
        <v>4500</v>
      </c>
      <c r="H21" s="55">
        <v>4000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0</v>
      </c>
      <c r="F23" s="55">
        <v>0</v>
      </c>
      <c r="G23" s="55">
        <v>0</v>
      </c>
      <c r="H23" s="55">
        <v>0</v>
      </c>
      <c r="I23" s="2" t="s">
        <v>7</v>
      </c>
      <c r="M23" s="86" t="s">
        <v>41</v>
      </c>
      <c r="N23" s="86"/>
      <c r="O23" s="86"/>
      <c r="P23" s="86"/>
      <c r="Q23" s="86"/>
      <c r="R23" s="86"/>
      <c r="T23" s="2" t="s">
        <v>42</v>
      </c>
      <c r="U23" s="87" t="s">
        <v>41</v>
      </c>
      <c r="V23" s="86"/>
      <c r="W23" s="86"/>
      <c r="X23" s="86"/>
      <c r="Y23" s="86"/>
      <c r="Z23" s="88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14972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2024</v>
      </c>
      <c r="N26" s="25">
        <v>1173</v>
      </c>
      <c r="O26" s="25">
        <v>1467</v>
      </c>
      <c r="P26" s="26">
        <v>14821.98</v>
      </c>
      <c r="Q26" s="27">
        <v>2247</v>
      </c>
      <c r="R26" s="14"/>
      <c r="U26" s="23">
        <v>2024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14521.939999999999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4000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14221.9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1610.5</v>
      </c>
      <c r="F29" s="60">
        <v>2069.5</v>
      </c>
      <c r="G29" s="60">
        <v>23396.98</v>
      </c>
      <c r="H29" s="60">
        <v>8072</v>
      </c>
      <c r="I29" s="2" t="s">
        <v>7</v>
      </c>
      <c r="M29" s="14"/>
      <c r="N29" s="89" t="s">
        <v>43</v>
      </c>
      <c r="O29" s="89"/>
      <c r="P29" s="89"/>
      <c r="Q29" s="89"/>
      <c r="R29" s="14"/>
      <c r="U29" s="40"/>
      <c r="V29" s="89" t="s">
        <v>43</v>
      </c>
      <c r="W29" s="89"/>
      <c r="X29" s="89"/>
      <c r="Y29" s="89"/>
      <c r="Z29" s="16"/>
    </row>
    <row r="30" spans="3:26" ht="14.7" thickBot="1" x14ac:dyDescent="0.6">
      <c r="M30" s="14"/>
      <c r="N30" s="89"/>
      <c r="O30" s="89"/>
      <c r="P30" s="89"/>
      <c r="Q30" s="89"/>
      <c r="R30" s="14"/>
      <c r="U30" s="61"/>
      <c r="V30" s="90"/>
      <c r="W30" s="90"/>
      <c r="X30" s="90"/>
      <c r="Y30" s="90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82" t="s">
        <v>44</v>
      </c>
      <c r="N33" s="82"/>
      <c r="O33" s="82"/>
      <c r="P33" s="82"/>
      <c r="Q33" s="82"/>
    </row>
    <row r="34" spans="13:17" ht="25.15" customHeight="1" x14ac:dyDescent="0.55000000000000004">
      <c r="M34" s="6"/>
      <c r="N34" s="64" t="s">
        <v>45</v>
      </c>
      <c r="O34" s="64"/>
      <c r="P34" s="65">
        <v>8544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6458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8">
        <v>4000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19002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:R3"/>
    <mergeCell ref="U3:Z3"/>
    <mergeCell ref="N9:Q10"/>
    <mergeCell ref="V9:Y10"/>
    <mergeCell ref="M12:M15"/>
    <mergeCell ref="N12:Q12"/>
    <mergeCell ref="U12:U15"/>
    <mergeCell ref="V12:Y12"/>
    <mergeCell ref="M33:Q33"/>
    <mergeCell ref="M18:R18"/>
    <mergeCell ref="U18:Z18"/>
    <mergeCell ref="M23:R23"/>
    <mergeCell ref="U23:Z23"/>
    <mergeCell ref="N29:Q30"/>
    <mergeCell ref="V29:Y30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C2FE-9730-4B74-9818-1A3273DB7DBE}">
  <dimension ref="B1:Z40"/>
  <sheetViews>
    <sheetView zoomScale="70" zoomScaleNormal="70" workbookViewId="0">
      <selection activeCell="E17" sqref="E17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2030</v>
      </c>
      <c r="M3" s="86" t="s">
        <v>4</v>
      </c>
      <c r="N3" s="86"/>
      <c r="O3" s="86"/>
      <c r="P3" s="86"/>
      <c r="Q3" s="86"/>
      <c r="R3" s="86"/>
      <c r="U3" s="87" t="s">
        <v>4</v>
      </c>
      <c r="V3" s="86"/>
      <c r="W3" s="86"/>
      <c r="X3" s="86"/>
      <c r="Y3" s="86"/>
      <c r="Z3" s="88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24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15002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2024</v>
      </c>
      <c r="N6" s="25">
        <v>1188</v>
      </c>
      <c r="O6" s="25">
        <v>1485</v>
      </c>
      <c r="P6" s="26">
        <v>14851.98</v>
      </c>
      <c r="Q6" s="27">
        <v>2277</v>
      </c>
      <c r="R6" s="14"/>
      <c r="T6" s="22">
        <v>0.99</v>
      </c>
      <c r="U6" s="23">
        <v>2024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14521.939999999999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14551.939999999999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3000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14251.9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9" t="s">
        <v>10</v>
      </c>
      <c r="O9" s="89"/>
      <c r="P9" s="89"/>
      <c r="Q9" s="89"/>
      <c r="R9" s="14"/>
      <c r="U9" s="40"/>
      <c r="V9" s="89" t="s">
        <v>10</v>
      </c>
      <c r="W9" s="89"/>
      <c r="X9" s="89"/>
      <c r="Y9" s="89"/>
      <c r="Z9" s="16"/>
    </row>
    <row r="10" spans="2:26" ht="15.6" x14ac:dyDescent="0.55000000000000004">
      <c r="B10" s="14"/>
      <c r="C10" s="29"/>
      <c r="D10" s="30" t="s">
        <v>11</v>
      </c>
      <c r="E10" s="31">
        <v>0</v>
      </c>
      <c r="F10" s="32" t="s">
        <v>7</v>
      </c>
      <c r="G10" s="14"/>
      <c r="H10" s="14"/>
      <c r="M10" s="14"/>
      <c r="N10" s="89"/>
      <c r="O10" s="89"/>
      <c r="P10" s="89"/>
      <c r="Q10" s="89"/>
      <c r="R10" s="14"/>
      <c r="U10" s="40"/>
      <c r="V10" s="89"/>
      <c r="W10" s="89"/>
      <c r="X10" s="89"/>
      <c r="Y10" s="89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91"/>
      <c r="N12" s="94" t="s">
        <v>14</v>
      </c>
      <c r="O12" s="94"/>
      <c r="P12" s="94"/>
      <c r="Q12" s="94"/>
      <c r="U12" s="95"/>
      <c r="V12" s="94" t="s">
        <v>14</v>
      </c>
      <c r="W12" s="94"/>
      <c r="X12" s="94"/>
      <c r="Y12" s="94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92"/>
      <c r="N13" s="46" t="s">
        <v>16</v>
      </c>
      <c r="O13" s="46" t="s">
        <v>17</v>
      </c>
      <c r="P13" s="46" t="s">
        <v>18</v>
      </c>
      <c r="Q13" s="46" t="s">
        <v>19</v>
      </c>
      <c r="U13" s="96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92"/>
      <c r="N14" s="47" t="s">
        <v>21</v>
      </c>
      <c r="O14" s="47" t="s">
        <v>22</v>
      </c>
      <c r="P14" s="47" t="s">
        <v>23</v>
      </c>
      <c r="Q14" s="47" t="s">
        <v>24</v>
      </c>
      <c r="U14" s="96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4000</v>
      </c>
      <c r="F15" s="45" t="s">
        <v>7</v>
      </c>
      <c r="G15" s="14"/>
      <c r="H15" s="14"/>
      <c r="M15" s="93"/>
      <c r="N15" s="47" t="s">
        <v>26</v>
      </c>
      <c r="O15" s="47" t="s">
        <v>27</v>
      </c>
      <c r="P15" s="47" t="s">
        <v>28</v>
      </c>
      <c r="Q15" s="47" t="s">
        <v>29</v>
      </c>
      <c r="U15" s="97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f>SUM(E7:E15)</f>
        <v>21596.94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83" t="s">
        <v>33</v>
      </c>
      <c r="N18" s="83"/>
      <c r="O18" s="83"/>
      <c r="P18" s="83"/>
      <c r="Q18" s="83"/>
      <c r="R18" s="83"/>
      <c r="U18" s="84" t="s">
        <v>33</v>
      </c>
      <c r="V18" s="83"/>
      <c r="W18" s="83"/>
      <c r="X18" s="83"/>
      <c r="Y18" s="83"/>
      <c r="Z18" s="85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1149</v>
      </c>
      <c r="F20" s="55">
        <v>1437</v>
      </c>
      <c r="G20" s="55">
        <v>14521.939999999999</v>
      </c>
      <c r="H20" s="55">
        <v>2201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240</v>
      </c>
      <c r="F21" s="55">
        <v>360</v>
      </c>
      <c r="G21" s="55">
        <v>3600</v>
      </c>
      <c r="H21" s="55">
        <v>3200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0</v>
      </c>
      <c r="F23" s="55">
        <v>0</v>
      </c>
      <c r="G23" s="55">
        <v>0</v>
      </c>
      <c r="H23" s="55">
        <v>0</v>
      </c>
      <c r="I23" s="2" t="s">
        <v>7</v>
      </c>
      <c r="M23" s="86" t="s">
        <v>41</v>
      </c>
      <c r="N23" s="86"/>
      <c r="O23" s="86"/>
      <c r="P23" s="86"/>
      <c r="Q23" s="86"/>
      <c r="R23" s="86"/>
      <c r="T23" s="2" t="s">
        <v>42</v>
      </c>
      <c r="U23" s="87" t="s">
        <v>41</v>
      </c>
      <c r="V23" s="86"/>
      <c r="W23" s="86"/>
      <c r="X23" s="86"/>
      <c r="Y23" s="86"/>
      <c r="Z23" s="88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14972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2024</v>
      </c>
      <c r="N26" s="25">
        <v>1173</v>
      </c>
      <c r="O26" s="25">
        <v>1467</v>
      </c>
      <c r="P26" s="26">
        <v>14821.98</v>
      </c>
      <c r="Q26" s="27">
        <v>2247</v>
      </c>
      <c r="R26" s="14"/>
      <c r="U26" s="23">
        <v>2024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14521.939999999999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4000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14221.9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1526.5</v>
      </c>
      <c r="F29" s="60">
        <v>1949.5</v>
      </c>
      <c r="G29" s="60">
        <v>22196.94</v>
      </c>
      <c r="H29" s="60">
        <v>7226</v>
      </c>
      <c r="I29" s="2" t="s">
        <v>7</v>
      </c>
      <c r="M29" s="14"/>
      <c r="N29" s="89" t="s">
        <v>43</v>
      </c>
      <c r="O29" s="89"/>
      <c r="P29" s="89"/>
      <c r="Q29" s="89"/>
      <c r="R29" s="14"/>
      <c r="U29" s="40"/>
      <c r="V29" s="89" t="s">
        <v>43</v>
      </c>
      <c r="W29" s="89"/>
      <c r="X29" s="89"/>
      <c r="Y29" s="89"/>
      <c r="Z29" s="16"/>
    </row>
    <row r="30" spans="3:26" ht="14.7" thickBot="1" x14ac:dyDescent="0.6">
      <c r="M30" s="14"/>
      <c r="N30" s="89"/>
      <c r="O30" s="89"/>
      <c r="P30" s="89"/>
      <c r="Q30" s="89"/>
      <c r="R30" s="14"/>
      <c r="U30" s="61"/>
      <c r="V30" s="90"/>
      <c r="W30" s="90"/>
      <c r="X30" s="90"/>
      <c r="Y30" s="90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82" t="s">
        <v>44</v>
      </c>
      <c r="N33" s="82"/>
      <c r="O33" s="82"/>
      <c r="P33" s="82"/>
      <c r="Q33" s="82"/>
    </row>
    <row r="34" spans="13:17" ht="25.15" customHeight="1" x14ac:dyDescent="0.55000000000000004">
      <c r="M34" s="6"/>
      <c r="N34" s="64" t="s">
        <v>45</v>
      </c>
      <c r="O34" s="64"/>
      <c r="P34" s="65">
        <v>8544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6458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8">
        <v>4000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19002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:R3"/>
    <mergeCell ref="U3:Z3"/>
    <mergeCell ref="N9:Q10"/>
    <mergeCell ref="V9:Y10"/>
    <mergeCell ref="M12:M15"/>
    <mergeCell ref="N12:Q12"/>
    <mergeCell ref="U12:U15"/>
    <mergeCell ref="V12:Y12"/>
    <mergeCell ref="M33:Q33"/>
    <mergeCell ref="M18:R18"/>
    <mergeCell ref="U18:Z18"/>
    <mergeCell ref="M23:R23"/>
    <mergeCell ref="U23:Z23"/>
    <mergeCell ref="N29:Q30"/>
    <mergeCell ref="V29:Y30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C952-A8F7-4647-8559-64CF4E50CEE5}">
  <dimension ref="B1:Z40"/>
  <sheetViews>
    <sheetView zoomScale="70" zoomScaleNormal="70" workbookViewId="0">
      <selection activeCell="I13" sqref="I13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2050</v>
      </c>
      <c r="M3" s="86" t="s">
        <v>4</v>
      </c>
      <c r="N3" s="86"/>
      <c r="O3" s="86"/>
      <c r="P3" s="86"/>
      <c r="Q3" s="86"/>
      <c r="R3" s="86"/>
      <c r="U3" s="87" t="s">
        <v>4</v>
      </c>
      <c r="V3" s="86"/>
      <c r="W3" s="86"/>
      <c r="X3" s="86"/>
      <c r="Y3" s="86"/>
      <c r="Z3" s="88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24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15002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2024</v>
      </c>
      <c r="N6" s="25">
        <v>1188</v>
      </c>
      <c r="O6" s="25">
        <v>1485</v>
      </c>
      <c r="P6" s="26">
        <v>14851.98</v>
      </c>
      <c r="Q6" s="27">
        <v>2277</v>
      </c>
      <c r="R6" s="14"/>
      <c r="T6" s="22">
        <v>0.99</v>
      </c>
      <c r="U6" s="23">
        <v>2024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14221.9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14551.939999999999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2571.4285714285716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14251.9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9" t="s">
        <v>10</v>
      </c>
      <c r="O9" s="89"/>
      <c r="P9" s="89"/>
      <c r="Q9" s="89"/>
      <c r="R9" s="14"/>
      <c r="U9" s="40"/>
      <c r="V9" s="89" t="s">
        <v>10</v>
      </c>
      <c r="W9" s="89"/>
      <c r="X9" s="89"/>
      <c r="Y9" s="89"/>
      <c r="Z9" s="16"/>
    </row>
    <row r="10" spans="2:26" ht="15.6" x14ac:dyDescent="0.55000000000000004">
      <c r="B10" s="14"/>
      <c r="C10" s="29"/>
      <c r="D10" s="30" t="s">
        <v>11</v>
      </c>
      <c r="E10" s="31">
        <v>0</v>
      </c>
      <c r="F10" s="32" t="s">
        <v>7</v>
      </c>
      <c r="G10" s="14"/>
      <c r="H10" s="14"/>
      <c r="M10" s="14"/>
      <c r="N10" s="89"/>
      <c r="O10" s="89"/>
      <c r="P10" s="89"/>
      <c r="Q10" s="89"/>
      <c r="R10" s="14"/>
      <c r="U10" s="40"/>
      <c r="V10" s="89"/>
      <c r="W10" s="89"/>
      <c r="X10" s="89"/>
      <c r="Y10" s="89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91"/>
      <c r="N12" s="94" t="s">
        <v>14</v>
      </c>
      <c r="O12" s="94"/>
      <c r="P12" s="94"/>
      <c r="Q12" s="94"/>
      <c r="U12" s="95"/>
      <c r="V12" s="94" t="s">
        <v>14</v>
      </c>
      <c r="W12" s="94"/>
      <c r="X12" s="94"/>
      <c r="Y12" s="94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92"/>
      <c r="N13" s="46" t="s">
        <v>16</v>
      </c>
      <c r="O13" s="46" t="s">
        <v>17</v>
      </c>
      <c r="P13" s="46" t="s">
        <v>18</v>
      </c>
      <c r="Q13" s="46" t="s">
        <v>19</v>
      </c>
      <c r="U13" s="96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92"/>
      <c r="N14" s="47" t="s">
        <v>21</v>
      </c>
      <c r="O14" s="47" t="s">
        <v>22</v>
      </c>
      <c r="P14" s="47" t="s">
        <v>23</v>
      </c>
      <c r="Q14" s="47" t="s">
        <v>24</v>
      </c>
      <c r="U14" s="96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4000</v>
      </c>
      <c r="F15" s="45" t="s">
        <v>7</v>
      </c>
      <c r="G15" s="14"/>
      <c r="H15" s="14"/>
      <c r="M15" s="93"/>
      <c r="N15" s="47" t="s">
        <v>26</v>
      </c>
      <c r="O15" s="47" t="s">
        <v>27</v>
      </c>
      <c r="P15" s="47" t="s">
        <v>28</v>
      </c>
      <c r="Q15" s="47" t="s">
        <v>29</v>
      </c>
      <c r="U15" s="97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20868.32857142857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83" t="s">
        <v>33</v>
      </c>
      <c r="N18" s="83"/>
      <c r="O18" s="83"/>
      <c r="P18" s="83"/>
      <c r="Q18" s="83"/>
      <c r="R18" s="83"/>
      <c r="U18" s="84" t="s">
        <v>33</v>
      </c>
      <c r="V18" s="83"/>
      <c r="W18" s="83"/>
      <c r="X18" s="83"/>
      <c r="Y18" s="83"/>
      <c r="Z18" s="85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1125</v>
      </c>
      <c r="F20" s="55">
        <v>1407</v>
      </c>
      <c r="G20" s="55">
        <v>14221.9</v>
      </c>
      <c r="H20" s="55">
        <v>2155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171.42857142857142</v>
      </c>
      <c r="F21" s="55">
        <v>257.14285714285711</v>
      </c>
      <c r="G21" s="55">
        <v>2571.4285714285716</v>
      </c>
      <c r="H21" s="55">
        <v>2285.7142857142858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0</v>
      </c>
      <c r="F23" s="55">
        <v>0</v>
      </c>
      <c r="G23" s="55">
        <v>0</v>
      </c>
      <c r="H23" s="55">
        <v>0</v>
      </c>
      <c r="I23" s="2" t="s">
        <v>7</v>
      </c>
      <c r="M23" s="86" t="s">
        <v>41</v>
      </c>
      <c r="N23" s="86"/>
      <c r="O23" s="86"/>
      <c r="P23" s="86"/>
      <c r="Q23" s="86"/>
      <c r="R23" s="86"/>
      <c r="T23" s="2" t="s">
        <v>42</v>
      </c>
      <c r="U23" s="87" t="s">
        <v>41</v>
      </c>
      <c r="V23" s="86"/>
      <c r="W23" s="86"/>
      <c r="X23" s="86"/>
      <c r="Y23" s="86"/>
      <c r="Z23" s="88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14972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2024</v>
      </c>
      <c r="N26" s="25">
        <v>1173</v>
      </c>
      <c r="O26" s="25">
        <v>1467</v>
      </c>
      <c r="P26" s="26">
        <v>14821.98</v>
      </c>
      <c r="Q26" s="27">
        <v>2247</v>
      </c>
      <c r="R26" s="14"/>
      <c r="U26" s="23">
        <v>2024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14521.939999999999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4000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14221.9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1433.9285714285713</v>
      </c>
      <c r="F29" s="60">
        <v>1816.6428571428571</v>
      </c>
      <c r="G29" s="60">
        <v>20868.32857142857</v>
      </c>
      <c r="H29" s="60">
        <v>6265.7142857142862</v>
      </c>
      <c r="I29" s="2" t="s">
        <v>7</v>
      </c>
      <c r="M29" s="14"/>
      <c r="N29" s="89" t="s">
        <v>43</v>
      </c>
      <c r="O29" s="89"/>
      <c r="P29" s="89"/>
      <c r="Q29" s="89"/>
      <c r="R29" s="14"/>
      <c r="U29" s="40"/>
      <c r="V29" s="89" t="s">
        <v>43</v>
      </c>
      <c r="W29" s="89"/>
      <c r="X29" s="89"/>
      <c r="Y29" s="89"/>
      <c r="Z29" s="16"/>
    </row>
    <row r="30" spans="3:26" ht="14.7" thickBot="1" x14ac:dyDescent="0.6">
      <c r="M30" s="14"/>
      <c r="N30" s="89"/>
      <c r="O30" s="89"/>
      <c r="P30" s="89"/>
      <c r="Q30" s="89"/>
      <c r="R30" s="14"/>
      <c r="U30" s="61"/>
      <c r="V30" s="90"/>
      <c r="W30" s="90"/>
      <c r="X30" s="90"/>
      <c r="Y30" s="90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82" t="s">
        <v>44</v>
      </c>
      <c r="N33" s="82"/>
      <c r="O33" s="82"/>
      <c r="P33" s="82"/>
      <c r="Q33" s="82"/>
    </row>
    <row r="34" spans="13:17" ht="25.15" customHeight="1" x14ac:dyDescent="0.55000000000000004">
      <c r="M34" s="6"/>
      <c r="N34" s="64" t="s">
        <v>45</v>
      </c>
      <c r="O34" s="64"/>
      <c r="P34" s="65">
        <v>8544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6458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8">
        <v>4000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19002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:R3"/>
    <mergeCell ref="U3:Z3"/>
    <mergeCell ref="N9:Q10"/>
    <mergeCell ref="V9:Y10"/>
    <mergeCell ref="M12:M15"/>
    <mergeCell ref="N12:Q12"/>
    <mergeCell ref="U12:U15"/>
    <mergeCell ref="V12:Y12"/>
    <mergeCell ref="M33:Q33"/>
    <mergeCell ref="M18:R18"/>
    <mergeCell ref="U18:Z18"/>
    <mergeCell ref="M23:R23"/>
    <mergeCell ref="U23:Z23"/>
    <mergeCell ref="N29:Q30"/>
    <mergeCell ref="V29:Y30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5F02-AE0B-4297-899E-ECDDDCC68C45}">
  <dimension ref="B1:Z40"/>
  <sheetViews>
    <sheetView zoomScale="70" zoomScaleNormal="70" workbookViewId="0">
      <selection activeCell="G24" sqref="G24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2024</v>
      </c>
      <c r="M3" s="86" t="s">
        <v>4</v>
      </c>
      <c r="N3" s="86"/>
      <c r="O3" s="86"/>
      <c r="P3" s="86"/>
      <c r="Q3" s="86"/>
      <c r="R3" s="86"/>
      <c r="U3" s="87" t="s">
        <v>4</v>
      </c>
      <c r="V3" s="86"/>
      <c r="W3" s="86"/>
      <c r="X3" s="86"/>
      <c r="Y3" s="86"/>
      <c r="Z3" s="88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29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15002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2024</v>
      </c>
      <c r="N6" s="25">
        <v>1188</v>
      </c>
      <c r="O6" s="25">
        <v>1485</v>
      </c>
      <c r="P6" s="26">
        <v>14851.98</v>
      </c>
      <c r="Q6" s="27">
        <v>2277</v>
      </c>
      <c r="R6" s="14"/>
      <c r="T6" s="22">
        <v>0.99</v>
      </c>
      <c r="U6" s="23">
        <v>2024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14821.98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14551.939999999999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329.99999999999989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14251.9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792.00000000000011</v>
      </c>
      <c r="F9" s="32" t="s">
        <v>7</v>
      </c>
      <c r="G9" s="14"/>
      <c r="H9" s="14"/>
      <c r="M9" s="14"/>
      <c r="N9" s="89" t="s">
        <v>10</v>
      </c>
      <c r="O9" s="89"/>
      <c r="P9" s="89"/>
      <c r="Q9" s="89"/>
      <c r="R9" s="14"/>
      <c r="U9" s="40"/>
      <c r="V9" s="89" t="s">
        <v>10</v>
      </c>
      <c r="W9" s="89"/>
      <c r="X9" s="89"/>
      <c r="Y9" s="89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9"/>
      <c r="O10" s="89"/>
      <c r="P10" s="89"/>
      <c r="Q10" s="89"/>
      <c r="R10" s="14"/>
      <c r="U10" s="40"/>
      <c r="V10" s="89"/>
      <c r="W10" s="89"/>
      <c r="X10" s="89"/>
      <c r="Y10" s="89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91"/>
      <c r="N12" s="94" t="s">
        <v>14</v>
      </c>
      <c r="O12" s="94"/>
      <c r="P12" s="94"/>
      <c r="Q12" s="94"/>
      <c r="U12" s="95"/>
      <c r="V12" s="94" t="s">
        <v>14</v>
      </c>
      <c r="W12" s="94"/>
      <c r="X12" s="94"/>
      <c r="Y12" s="94"/>
      <c r="Z12" s="44"/>
    </row>
    <row r="13" spans="2:26" ht="23.4" x14ac:dyDescent="0.55000000000000004">
      <c r="B13" s="14"/>
      <c r="C13" s="45"/>
      <c r="D13" s="41" t="s">
        <v>15</v>
      </c>
      <c r="E13" s="42">
        <v>36</v>
      </c>
      <c r="F13" s="32" t="s">
        <v>7</v>
      </c>
      <c r="G13" s="14"/>
      <c r="H13" s="14"/>
      <c r="M13" s="92"/>
      <c r="N13" s="46" t="s">
        <v>16</v>
      </c>
      <c r="O13" s="46" t="s">
        <v>17</v>
      </c>
      <c r="P13" s="46" t="s">
        <v>18</v>
      </c>
      <c r="Q13" s="46" t="s">
        <v>19</v>
      </c>
      <c r="U13" s="96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92"/>
      <c r="N14" s="47" t="s">
        <v>21</v>
      </c>
      <c r="O14" s="47" t="s">
        <v>22</v>
      </c>
      <c r="P14" s="47" t="s">
        <v>23</v>
      </c>
      <c r="Q14" s="47" t="s">
        <v>24</v>
      </c>
      <c r="U14" s="96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4000</v>
      </c>
      <c r="F15" s="45" t="s">
        <v>7</v>
      </c>
      <c r="G15" s="14"/>
      <c r="H15" s="14"/>
      <c r="M15" s="93"/>
      <c r="N15" s="47" t="s">
        <v>26</v>
      </c>
      <c r="O15" s="47" t="s">
        <v>27</v>
      </c>
      <c r="P15" s="47" t="s">
        <v>28</v>
      </c>
      <c r="Q15" s="47" t="s">
        <v>29</v>
      </c>
      <c r="U15" s="97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20304.98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83" t="s">
        <v>33</v>
      </c>
      <c r="N18" s="83"/>
      <c r="O18" s="83"/>
      <c r="P18" s="83"/>
      <c r="Q18" s="83"/>
      <c r="R18" s="83"/>
      <c r="U18" s="84" t="s">
        <v>33</v>
      </c>
      <c r="V18" s="83"/>
      <c r="W18" s="83"/>
      <c r="X18" s="83"/>
      <c r="Y18" s="83"/>
      <c r="Z18" s="85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1173</v>
      </c>
      <c r="F20" s="55">
        <v>1467</v>
      </c>
      <c r="G20" s="55">
        <v>14821.98</v>
      </c>
      <c r="H20" s="55">
        <v>2247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102.66666666666666</v>
      </c>
      <c r="F21" s="55">
        <v>110</v>
      </c>
      <c r="G21" s="55">
        <v>329.99999999999989</v>
      </c>
      <c r="H21" s="55">
        <v>329.99999999999989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114.4</v>
      </c>
      <c r="F22" s="55">
        <v>198</v>
      </c>
      <c r="G22" s="55">
        <v>792.00000000000011</v>
      </c>
      <c r="H22" s="55">
        <v>792.00000000000011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75</v>
      </c>
      <c r="F23" s="55">
        <v>100</v>
      </c>
      <c r="G23" s="55">
        <v>250</v>
      </c>
      <c r="H23" s="55">
        <v>250</v>
      </c>
      <c r="I23" s="2" t="s">
        <v>7</v>
      </c>
      <c r="M23" s="86" t="s">
        <v>41</v>
      </c>
      <c r="N23" s="86"/>
      <c r="O23" s="86"/>
      <c r="P23" s="86"/>
      <c r="Q23" s="86"/>
      <c r="R23" s="86"/>
      <c r="T23" s="2" t="s">
        <v>42</v>
      </c>
      <c r="U23" s="87" t="s">
        <v>41</v>
      </c>
      <c r="V23" s="86"/>
      <c r="W23" s="86"/>
      <c r="X23" s="86"/>
      <c r="Y23" s="86"/>
      <c r="Z23" s="88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14972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4.5</v>
      </c>
      <c r="F26" s="55">
        <v>7.1999999999999993</v>
      </c>
      <c r="G26" s="55">
        <v>36</v>
      </c>
      <c r="H26" s="55">
        <v>31.499999999999996</v>
      </c>
      <c r="I26" s="2" t="s">
        <v>7</v>
      </c>
      <c r="M26" s="18">
        <v>2024</v>
      </c>
      <c r="N26" s="25">
        <v>1173</v>
      </c>
      <c r="O26" s="25">
        <v>1467</v>
      </c>
      <c r="P26" s="26">
        <v>14821.98</v>
      </c>
      <c r="Q26" s="27">
        <v>2247</v>
      </c>
      <c r="R26" s="14"/>
      <c r="U26" s="23">
        <v>2024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14521.939999999999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4000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14221.9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1607.0666666666668</v>
      </c>
      <c r="F29" s="60">
        <v>2034.7</v>
      </c>
      <c r="G29" s="60">
        <v>20304.98</v>
      </c>
      <c r="H29" s="60">
        <v>5475.5</v>
      </c>
      <c r="I29" s="2" t="s">
        <v>7</v>
      </c>
      <c r="M29" s="14"/>
      <c r="N29" s="89" t="s">
        <v>43</v>
      </c>
      <c r="O29" s="89"/>
      <c r="P29" s="89"/>
      <c r="Q29" s="89"/>
      <c r="R29" s="14"/>
      <c r="U29" s="40"/>
      <c r="V29" s="89" t="s">
        <v>43</v>
      </c>
      <c r="W29" s="89"/>
      <c r="X29" s="89"/>
      <c r="Y29" s="89"/>
      <c r="Z29" s="16"/>
    </row>
    <row r="30" spans="3:26" ht="14.7" thickBot="1" x14ac:dyDescent="0.6">
      <c r="M30" s="14"/>
      <c r="N30" s="89"/>
      <c r="O30" s="89"/>
      <c r="P30" s="89"/>
      <c r="Q30" s="89"/>
      <c r="R30" s="14"/>
      <c r="U30" s="61"/>
      <c r="V30" s="90"/>
      <c r="W30" s="90"/>
      <c r="X30" s="90"/>
      <c r="Y30" s="90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82" t="s">
        <v>44</v>
      </c>
      <c r="N33" s="82"/>
      <c r="O33" s="82"/>
      <c r="P33" s="82"/>
      <c r="Q33" s="82"/>
    </row>
    <row r="34" spans="13:17" ht="25.15" customHeight="1" x14ac:dyDescent="0.55000000000000004">
      <c r="M34" s="6"/>
      <c r="N34" s="64" t="s">
        <v>45</v>
      </c>
      <c r="O34" s="64"/>
      <c r="P34" s="65">
        <v>8544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6458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8">
        <v>4000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19002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:R3"/>
    <mergeCell ref="U3:Z3"/>
    <mergeCell ref="N9:Q10"/>
    <mergeCell ref="V9:Y10"/>
    <mergeCell ref="M12:M15"/>
    <mergeCell ref="N12:Q12"/>
    <mergeCell ref="U12:U15"/>
    <mergeCell ref="V12:Y12"/>
    <mergeCell ref="M33:Q33"/>
    <mergeCell ref="M18:R18"/>
    <mergeCell ref="U18:Z18"/>
    <mergeCell ref="M23:R23"/>
    <mergeCell ref="U23:Z23"/>
    <mergeCell ref="N29:Q30"/>
    <mergeCell ref="V29:Y30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7437-4A89-42B7-9EE2-4339A3EF25C0}">
  <dimension ref="B1:Z40"/>
  <sheetViews>
    <sheetView zoomScale="70" zoomScaleNormal="70" workbookViewId="0">
      <selection activeCell="E17" sqref="E17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2030</v>
      </c>
      <c r="M3" s="86" t="s">
        <v>4</v>
      </c>
      <c r="N3" s="86"/>
      <c r="O3" s="86"/>
      <c r="P3" s="86"/>
      <c r="Q3" s="86"/>
      <c r="R3" s="86"/>
      <c r="U3" s="87" t="s">
        <v>4</v>
      </c>
      <c r="V3" s="86"/>
      <c r="W3" s="86"/>
      <c r="X3" s="86"/>
      <c r="Y3" s="86"/>
      <c r="Z3" s="88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29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15002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2024</v>
      </c>
      <c r="N6" s="25">
        <v>1188</v>
      </c>
      <c r="O6" s="25">
        <v>1485</v>
      </c>
      <c r="P6" s="26">
        <v>14851.98</v>
      </c>
      <c r="Q6" s="27">
        <v>2277</v>
      </c>
      <c r="R6" s="14"/>
      <c r="T6" s="22">
        <v>0.99</v>
      </c>
      <c r="U6" s="23">
        <v>2024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14521.939999999999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14551.939999999999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220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14251.9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396.00000000000006</v>
      </c>
      <c r="F9" s="32" t="s">
        <v>7</v>
      </c>
      <c r="G9" s="14"/>
      <c r="H9" s="14"/>
      <c r="M9" s="14"/>
      <c r="N9" s="89" t="s">
        <v>10</v>
      </c>
      <c r="O9" s="89"/>
      <c r="P9" s="89"/>
      <c r="Q9" s="89"/>
      <c r="R9" s="14"/>
      <c r="U9" s="40"/>
      <c r="V9" s="89" t="s">
        <v>10</v>
      </c>
      <c r="W9" s="89"/>
      <c r="X9" s="89"/>
      <c r="Y9" s="89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9"/>
      <c r="O10" s="89"/>
      <c r="P10" s="89"/>
      <c r="Q10" s="89"/>
      <c r="R10" s="14"/>
      <c r="U10" s="40"/>
      <c r="V10" s="89"/>
      <c r="W10" s="89"/>
      <c r="X10" s="89"/>
      <c r="Y10" s="89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91"/>
      <c r="N12" s="94" t="s">
        <v>14</v>
      </c>
      <c r="O12" s="94"/>
      <c r="P12" s="94"/>
      <c r="Q12" s="94"/>
      <c r="U12" s="95"/>
      <c r="V12" s="94" t="s">
        <v>14</v>
      </c>
      <c r="W12" s="94"/>
      <c r="X12" s="94"/>
      <c r="Y12" s="94"/>
      <c r="Z12" s="44"/>
    </row>
    <row r="13" spans="2:26" ht="23.4" x14ac:dyDescent="0.55000000000000004">
      <c r="B13" s="14"/>
      <c r="C13" s="45"/>
      <c r="D13" s="41" t="s">
        <v>15</v>
      </c>
      <c r="E13" s="42">
        <v>36</v>
      </c>
      <c r="F13" s="32" t="s">
        <v>7</v>
      </c>
      <c r="G13" s="14"/>
      <c r="H13" s="14"/>
      <c r="M13" s="92"/>
      <c r="N13" s="46" t="s">
        <v>16</v>
      </c>
      <c r="O13" s="46" t="s">
        <v>17</v>
      </c>
      <c r="P13" s="46" t="s">
        <v>18</v>
      </c>
      <c r="Q13" s="46" t="s">
        <v>19</v>
      </c>
      <c r="U13" s="96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92"/>
      <c r="N14" s="47" t="s">
        <v>21</v>
      </c>
      <c r="O14" s="47" t="s">
        <v>22</v>
      </c>
      <c r="P14" s="47" t="s">
        <v>23</v>
      </c>
      <c r="Q14" s="47" t="s">
        <v>24</v>
      </c>
      <c r="U14" s="96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4000</v>
      </c>
      <c r="F15" s="45" t="s">
        <v>7</v>
      </c>
      <c r="G15" s="14"/>
      <c r="H15" s="14"/>
      <c r="M15" s="93"/>
      <c r="N15" s="47" t="s">
        <v>26</v>
      </c>
      <c r="O15" s="47" t="s">
        <v>27</v>
      </c>
      <c r="P15" s="47" t="s">
        <v>28</v>
      </c>
      <c r="Q15" s="47" t="s">
        <v>29</v>
      </c>
      <c r="U15" s="97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f>SUM(E7:E15)</f>
        <v>19498.939999999999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83" t="s">
        <v>33</v>
      </c>
      <c r="N18" s="83"/>
      <c r="O18" s="83"/>
      <c r="P18" s="83"/>
      <c r="Q18" s="83"/>
      <c r="R18" s="83"/>
      <c r="U18" s="84" t="s">
        <v>33</v>
      </c>
      <c r="V18" s="83"/>
      <c r="W18" s="83"/>
      <c r="X18" s="83"/>
      <c r="Y18" s="83"/>
      <c r="Z18" s="85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1149</v>
      </c>
      <c r="F20" s="55">
        <v>1437</v>
      </c>
      <c r="G20" s="55">
        <v>14521.939999999999</v>
      </c>
      <c r="H20" s="55">
        <v>2201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82.133333333333326</v>
      </c>
      <c r="F21" s="55">
        <v>88</v>
      </c>
      <c r="G21" s="55">
        <v>263.99999999999994</v>
      </c>
      <c r="H21" s="55">
        <v>263.99999999999994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57.2</v>
      </c>
      <c r="F22" s="55">
        <v>99</v>
      </c>
      <c r="G22" s="55">
        <v>396.00000000000006</v>
      </c>
      <c r="H22" s="55">
        <v>396.00000000000006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75</v>
      </c>
      <c r="F23" s="55">
        <v>100</v>
      </c>
      <c r="G23" s="55">
        <v>250</v>
      </c>
      <c r="H23" s="55">
        <v>250</v>
      </c>
      <c r="I23" s="2" t="s">
        <v>7</v>
      </c>
      <c r="M23" s="86" t="s">
        <v>41</v>
      </c>
      <c r="N23" s="86"/>
      <c r="O23" s="86"/>
      <c r="P23" s="86"/>
      <c r="Q23" s="86"/>
      <c r="R23" s="86"/>
      <c r="T23" s="2" t="s">
        <v>42</v>
      </c>
      <c r="U23" s="87" t="s">
        <v>41</v>
      </c>
      <c r="V23" s="86"/>
      <c r="W23" s="86"/>
      <c r="X23" s="86"/>
      <c r="Y23" s="86"/>
      <c r="Z23" s="88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14972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4.5</v>
      </c>
      <c r="F26" s="55">
        <v>7.1999999999999993</v>
      </c>
      <c r="G26" s="55">
        <v>36</v>
      </c>
      <c r="H26" s="55">
        <v>31.499999999999996</v>
      </c>
      <c r="I26" s="2" t="s">
        <v>7</v>
      </c>
      <c r="M26" s="18">
        <v>2024</v>
      </c>
      <c r="N26" s="25">
        <v>1173</v>
      </c>
      <c r="O26" s="25">
        <v>1467</v>
      </c>
      <c r="P26" s="26">
        <v>14821.98</v>
      </c>
      <c r="Q26" s="27">
        <v>2247</v>
      </c>
      <c r="R26" s="14"/>
      <c r="U26" s="23">
        <v>2024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14521.939999999999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4000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14221.9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1505.3333333333333</v>
      </c>
      <c r="F29" s="60">
        <v>1883.7</v>
      </c>
      <c r="G29" s="60">
        <v>19542.939999999999</v>
      </c>
      <c r="H29" s="60">
        <v>4967.5</v>
      </c>
      <c r="I29" s="2" t="s">
        <v>7</v>
      </c>
      <c r="M29" s="14"/>
      <c r="N29" s="89" t="s">
        <v>43</v>
      </c>
      <c r="O29" s="89"/>
      <c r="P29" s="89"/>
      <c r="Q29" s="89"/>
      <c r="R29" s="14"/>
      <c r="U29" s="40"/>
      <c r="V29" s="89" t="s">
        <v>43</v>
      </c>
      <c r="W29" s="89"/>
      <c r="X29" s="89"/>
      <c r="Y29" s="89"/>
      <c r="Z29" s="16"/>
    </row>
    <row r="30" spans="3:26" ht="14.7" thickBot="1" x14ac:dyDescent="0.6">
      <c r="M30" s="14"/>
      <c r="N30" s="89"/>
      <c r="O30" s="89"/>
      <c r="P30" s="89"/>
      <c r="Q30" s="89"/>
      <c r="R30" s="14"/>
      <c r="U30" s="61"/>
      <c r="V30" s="90"/>
      <c r="W30" s="90"/>
      <c r="X30" s="90"/>
      <c r="Y30" s="90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82" t="s">
        <v>44</v>
      </c>
      <c r="N33" s="82"/>
      <c r="O33" s="82"/>
      <c r="P33" s="82"/>
      <c r="Q33" s="82"/>
    </row>
    <row r="34" spans="13:17" ht="25.15" customHeight="1" x14ac:dyDescent="0.55000000000000004">
      <c r="M34" s="6"/>
      <c r="N34" s="64" t="s">
        <v>45</v>
      </c>
      <c r="O34" s="64"/>
      <c r="P34" s="65">
        <v>8544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6458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8">
        <v>4000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19002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:R3"/>
    <mergeCell ref="U3:Z3"/>
    <mergeCell ref="N9:Q10"/>
    <mergeCell ref="V9:Y10"/>
    <mergeCell ref="M12:M15"/>
    <mergeCell ref="N12:Q12"/>
    <mergeCell ref="U12:U15"/>
    <mergeCell ref="V12:Y12"/>
    <mergeCell ref="M33:Q33"/>
    <mergeCell ref="M18:R18"/>
    <mergeCell ref="U18:Z18"/>
    <mergeCell ref="M23:R23"/>
    <mergeCell ref="U23:Z23"/>
    <mergeCell ref="N29:Q30"/>
    <mergeCell ref="V29:Y30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EA89E-B82E-487D-98B9-5838C9891142}">
  <dimension ref="B1:Z40"/>
  <sheetViews>
    <sheetView zoomScale="70" zoomScaleNormal="70" workbookViewId="0">
      <selection activeCell="D35" sqref="D35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2050</v>
      </c>
      <c r="M3" s="86" t="s">
        <v>4</v>
      </c>
      <c r="N3" s="86"/>
      <c r="O3" s="86"/>
      <c r="P3" s="86"/>
      <c r="Q3" s="86"/>
      <c r="R3" s="86"/>
      <c r="U3" s="87" t="s">
        <v>4</v>
      </c>
      <c r="V3" s="86"/>
      <c r="W3" s="86"/>
      <c r="X3" s="86"/>
      <c r="Y3" s="86"/>
      <c r="Z3" s="88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29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15002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2024</v>
      </c>
      <c r="N6" s="25">
        <v>1188</v>
      </c>
      <c r="O6" s="25">
        <v>1485</v>
      </c>
      <c r="P6" s="26">
        <v>14851.98</v>
      </c>
      <c r="Q6" s="27">
        <v>2277</v>
      </c>
      <c r="R6" s="14"/>
      <c r="T6" s="22">
        <v>0.99</v>
      </c>
      <c r="U6" s="23">
        <v>2024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14221.9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14551.939999999999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188.57142857142853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14251.9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264.00000000000006</v>
      </c>
      <c r="F9" s="32" t="s">
        <v>7</v>
      </c>
      <c r="G9" s="14"/>
      <c r="H9" s="14"/>
      <c r="M9" s="14"/>
      <c r="N9" s="89" t="s">
        <v>10</v>
      </c>
      <c r="O9" s="89"/>
      <c r="P9" s="89"/>
      <c r="Q9" s="89"/>
      <c r="R9" s="14"/>
      <c r="U9" s="40"/>
      <c r="V9" s="89" t="s">
        <v>10</v>
      </c>
      <c r="W9" s="89"/>
      <c r="X9" s="89"/>
      <c r="Y9" s="89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9"/>
      <c r="O10" s="89"/>
      <c r="P10" s="89"/>
      <c r="Q10" s="89"/>
      <c r="R10" s="14"/>
      <c r="U10" s="40"/>
      <c r="V10" s="89"/>
      <c r="W10" s="89"/>
      <c r="X10" s="89"/>
      <c r="Y10" s="89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91"/>
      <c r="N12" s="94" t="s">
        <v>14</v>
      </c>
      <c r="O12" s="94"/>
      <c r="P12" s="94"/>
      <c r="Q12" s="94"/>
      <c r="U12" s="95"/>
      <c r="V12" s="94" t="s">
        <v>14</v>
      </c>
      <c r="W12" s="94"/>
      <c r="X12" s="94"/>
      <c r="Y12" s="94"/>
      <c r="Z12" s="44"/>
    </row>
    <row r="13" spans="2:26" ht="23.4" x14ac:dyDescent="0.55000000000000004">
      <c r="B13" s="14"/>
      <c r="C13" s="45"/>
      <c r="D13" s="41" t="s">
        <v>15</v>
      </c>
      <c r="E13" s="42">
        <v>36</v>
      </c>
      <c r="F13" s="32" t="s">
        <v>7</v>
      </c>
      <c r="G13" s="14"/>
      <c r="H13" s="14"/>
      <c r="M13" s="92"/>
      <c r="N13" s="46" t="s">
        <v>16</v>
      </c>
      <c r="O13" s="46" t="s">
        <v>17</v>
      </c>
      <c r="P13" s="46" t="s">
        <v>18</v>
      </c>
      <c r="Q13" s="46" t="s">
        <v>19</v>
      </c>
      <c r="U13" s="96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92"/>
      <c r="N14" s="47" t="s">
        <v>21</v>
      </c>
      <c r="O14" s="47" t="s">
        <v>22</v>
      </c>
      <c r="P14" s="47" t="s">
        <v>23</v>
      </c>
      <c r="Q14" s="47" t="s">
        <v>24</v>
      </c>
      <c r="U14" s="96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4000</v>
      </c>
      <c r="F15" s="45" t="s">
        <v>7</v>
      </c>
      <c r="G15" s="14"/>
      <c r="H15" s="14"/>
      <c r="M15" s="93"/>
      <c r="N15" s="47" t="s">
        <v>26</v>
      </c>
      <c r="O15" s="47" t="s">
        <v>27</v>
      </c>
      <c r="P15" s="47" t="s">
        <v>28</v>
      </c>
      <c r="Q15" s="47" t="s">
        <v>29</v>
      </c>
      <c r="U15" s="97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19035.471428571429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83" t="s">
        <v>33</v>
      </c>
      <c r="N18" s="83"/>
      <c r="O18" s="83"/>
      <c r="P18" s="83"/>
      <c r="Q18" s="83"/>
      <c r="R18" s="83"/>
      <c r="U18" s="84" t="s">
        <v>33</v>
      </c>
      <c r="V18" s="83"/>
      <c r="W18" s="83"/>
      <c r="X18" s="83"/>
      <c r="Y18" s="83"/>
      <c r="Z18" s="85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1125</v>
      </c>
      <c r="F20" s="55">
        <v>1407</v>
      </c>
      <c r="G20" s="55">
        <v>14221.9</v>
      </c>
      <c r="H20" s="55">
        <v>2155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58.666666666666657</v>
      </c>
      <c r="F21" s="55">
        <v>62.857142857142861</v>
      </c>
      <c r="G21" s="55">
        <v>188.57142857142853</v>
      </c>
      <c r="H21" s="55">
        <v>188.57142857142853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38.133333333333333</v>
      </c>
      <c r="F22" s="55">
        <v>66</v>
      </c>
      <c r="G22" s="55">
        <v>264.00000000000006</v>
      </c>
      <c r="H22" s="55">
        <v>264.00000000000006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75</v>
      </c>
      <c r="F23" s="55">
        <v>100</v>
      </c>
      <c r="G23" s="55">
        <v>250</v>
      </c>
      <c r="H23" s="55">
        <v>250</v>
      </c>
      <c r="I23" s="2" t="s">
        <v>7</v>
      </c>
      <c r="M23" s="86" t="s">
        <v>41</v>
      </c>
      <c r="N23" s="86"/>
      <c r="O23" s="86"/>
      <c r="P23" s="86"/>
      <c r="Q23" s="86"/>
      <c r="R23" s="86"/>
      <c r="T23" s="2" t="s">
        <v>42</v>
      </c>
      <c r="U23" s="87" t="s">
        <v>41</v>
      </c>
      <c r="V23" s="86"/>
      <c r="W23" s="86"/>
      <c r="X23" s="86"/>
      <c r="Y23" s="86"/>
      <c r="Z23" s="88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14972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4.5</v>
      </c>
      <c r="F26" s="55">
        <v>7.1999999999999993</v>
      </c>
      <c r="G26" s="55">
        <v>36</v>
      </c>
      <c r="H26" s="55">
        <v>31.499999999999996</v>
      </c>
      <c r="I26" s="2" t="s">
        <v>7</v>
      </c>
      <c r="M26" s="18">
        <v>2024</v>
      </c>
      <c r="N26" s="25">
        <v>1173</v>
      </c>
      <c r="O26" s="25">
        <v>1467</v>
      </c>
      <c r="P26" s="26">
        <v>14821.98</v>
      </c>
      <c r="Q26" s="27">
        <v>2247</v>
      </c>
      <c r="R26" s="14"/>
      <c r="U26" s="23">
        <v>2024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14521.939999999999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4000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14221.9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1438.8000000000002</v>
      </c>
      <c r="F29" s="60">
        <v>1795.5571428571429</v>
      </c>
      <c r="G29" s="60">
        <v>19035.471428571429</v>
      </c>
      <c r="H29" s="60">
        <v>4714.0714285714284</v>
      </c>
      <c r="I29" s="2" t="s">
        <v>7</v>
      </c>
      <c r="M29" s="14"/>
      <c r="N29" s="89" t="s">
        <v>43</v>
      </c>
      <c r="O29" s="89"/>
      <c r="P29" s="89"/>
      <c r="Q29" s="89"/>
      <c r="R29" s="14"/>
      <c r="U29" s="40"/>
      <c r="V29" s="89" t="s">
        <v>43</v>
      </c>
      <c r="W29" s="89"/>
      <c r="X29" s="89"/>
      <c r="Y29" s="89"/>
      <c r="Z29" s="16"/>
    </row>
    <row r="30" spans="3:26" ht="14.7" thickBot="1" x14ac:dyDescent="0.6">
      <c r="M30" s="14"/>
      <c r="N30" s="89"/>
      <c r="O30" s="89"/>
      <c r="P30" s="89"/>
      <c r="Q30" s="89"/>
      <c r="R30" s="14"/>
      <c r="U30" s="61"/>
      <c r="V30" s="90"/>
      <c r="W30" s="90"/>
      <c r="X30" s="90"/>
      <c r="Y30" s="90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82" t="s">
        <v>44</v>
      </c>
      <c r="N33" s="82"/>
      <c r="O33" s="82"/>
      <c r="P33" s="82"/>
      <c r="Q33" s="82"/>
    </row>
    <row r="34" spans="13:17" ht="25.15" customHeight="1" x14ac:dyDescent="0.55000000000000004">
      <c r="M34" s="6"/>
      <c r="N34" s="64" t="s">
        <v>45</v>
      </c>
      <c r="O34" s="64"/>
      <c r="P34" s="65">
        <v>8544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6458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8">
        <v>4000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19002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:R3"/>
    <mergeCell ref="U3:Z3"/>
    <mergeCell ref="N9:Q10"/>
    <mergeCell ref="V9:Y10"/>
    <mergeCell ref="M12:M15"/>
    <mergeCell ref="N12:Q12"/>
    <mergeCell ref="U12:U15"/>
    <mergeCell ref="V12:Y12"/>
    <mergeCell ref="M33:Q33"/>
    <mergeCell ref="M18:R18"/>
    <mergeCell ref="U18:Z18"/>
    <mergeCell ref="M23:R23"/>
    <mergeCell ref="U23:Z23"/>
    <mergeCell ref="N29:Q30"/>
    <mergeCell ref="V29:Y30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FD1B-ED06-4FBC-8D4C-6728B1BD6E6B}">
  <dimension ref="B1:Z40"/>
  <sheetViews>
    <sheetView zoomScale="70" zoomScaleNormal="70" workbookViewId="0">
      <selection activeCell="F22" sqref="F22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2024</v>
      </c>
      <c r="M3" s="86" t="s">
        <v>4</v>
      </c>
      <c r="N3" s="86"/>
      <c r="O3" s="86"/>
      <c r="P3" s="86"/>
      <c r="Q3" s="86"/>
      <c r="R3" s="86"/>
      <c r="U3" s="87" t="s">
        <v>4</v>
      </c>
      <c r="V3" s="86"/>
      <c r="W3" s="86"/>
      <c r="X3" s="86"/>
      <c r="Y3" s="86"/>
      <c r="Z3" s="88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28</v>
      </c>
      <c r="F4" s="10" t="s">
        <v>31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15002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2024</v>
      </c>
      <c r="N6" s="25">
        <v>1188</v>
      </c>
      <c r="O6" s="25">
        <v>1485</v>
      </c>
      <c r="P6" s="26">
        <v>14851.98</v>
      </c>
      <c r="Q6" s="27">
        <v>2277</v>
      </c>
      <c r="R6" s="14"/>
      <c r="T6" s="22">
        <v>0.99</v>
      </c>
      <c r="U6" s="23">
        <v>2024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14821.98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14551.939999999999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14251.9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9" t="s">
        <v>10</v>
      </c>
      <c r="O9" s="89"/>
      <c r="P9" s="89"/>
      <c r="Q9" s="89"/>
      <c r="R9" s="14"/>
      <c r="U9" s="40"/>
      <c r="V9" s="89" t="s">
        <v>10</v>
      </c>
      <c r="W9" s="89"/>
      <c r="X9" s="89"/>
      <c r="Y9" s="89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9"/>
      <c r="O10" s="89"/>
      <c r="P10" s="89"/>
      <c r="Q10" s="89"/>
      <c r="R10" s="14"/>
      <c r="U10" s="40"/>
      <c r="V10" s="89"/>
      <c r="W10" s="89"/>
      <c r="X10" s="89"/>
      <c r="Y10" s="89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91"/>
      <c r="N12" s="94" t="s">
        <v>14</v>
      </c>
      <c r="O12" s="94"/>
      <c r="P12" s="94"/>
      <c r="Q12" s="94"/>
      <c r="U12" s="95"/>
      <c r="V12" s="94" t="s">
        <v>14</v>
      </c>
      <c r="W12" s="94"/>
      <c r="X12" s="94"/>
      <c r="Y12" s="94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92"/>
      <c r="N13" s="46" t="s">
        <v>16</v>
      </c>
      <c r="O13" s="46" t="s">
        <v>17</v>
      </c>
      <c r="P13" s="46" t="s">
        <v>18</v>
      </c>
      <c r="Q13" s="46" t="s">
        <v>19</v>
      </c>
      <c r="U13" s="96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179.99999999999997</v>
      </c>
      <c r="F14" s="32" t="s">
        <v>7</v>
      </c>
      <c r="G14" s="14"/>
      <c r="H14" s="14"/>
      <c r="M14" s="92"/>
      <c r="N14" s="47" t="s">
        <v>21</v>
      </c>
      <c r="O14" s="47" t="s">
        <v>22</v>
      </c>
      <c r="P14" s="47" t="s">
        <v>23</v>
      </c>
      <c r="Q14" s="47" t="s">
        <v>24</v>
      </c>
      <c r="U14" s="96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4000</v>
      </c>
      <c r="F15" s="45" t="s">
        <v>7</v>
      </c>
      <c r="G15" s="14"/>
      <c r="H15" s="14"/>
      <c r="M15" s="93"/>
      <c r="N15" s="47" t="s">
        <v>26</v>
      </c>
      <c r="O15" s="47" t="s">
        <v>27</v>
      </c>
      <c r="P15" s="47" t="s">
        <v>28</v>
      </c>
      <c r="Q15" s="47" t="s">
        <v>29</v>
      </c>
      <c r="U15" s="97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19326.98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83" t="s">
        <v>33</v>
      </c>
      <c r="N18" s="83"/>
      <c r="O18" s="83"/>
      <c r="P18" s="83"/>
      <c r="Q18" s="83"/>
      <c r="R18" s="83"/>
      <c r="U18" s="84" t="s">
        <v>33</v>
      </c>
      <c r="V18" s="83"/>
      <c r="W18" s="83"/>
      <c r="X18" s="83"/>
      <c r="Y18" s="83"/>
      <c r="Z18" s="85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1173</v>
      </c>
      <c r="F20" s="55">
        <v>1467</v>
      </c>
      <c r="G20" s="55">
        <v>14821.98</v>
      </c>
      <c r="H20" s="55">
        <v>2247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0</v>
      </c>
      <c r="F21" s="55">
        <v>0</v>
      </c>
      <c r="G21" s="55">
        <v>0</v>
      </c>
      <c r="H21" s="55">
        <v>0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38.234375</v>
      </c>
      <c r="F23" s="55">
        <v>50.979166666666664</v>
      </c>
      <c r="G23" s="55">
        <v>250</v>
      </c>
      <c r="H23" s="55">
        <v>250</v>
      </c>
      <c r="I23" s="2" t="s">
        <v>7</v>
      </c>
      <c r="M23" s="86" t="s">
        <v>41</v>
      </c>
      <c r="N23" s="86"/>
      <c r="O23" s="86"/>
      <c r="P23" s="86"/>
      <c r="Q23" s="86"/>
      <c r="R23" s="86"/>
      <c r="T23" s="2" t="s">
        <v>42</v>
      </c>
      <c r="U23" s="87" t="s">
        <v>41</v>
      </c>
      <c r="V23" s="86"/>
      <c r="W23" s="86"/>
      <c r="X23" s="86"/>
      <c r="Y23" s="86"/>
      <c r="Z23" s="88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14972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2024</v>
      </c>
      <c r="N26" s="25">
        <v>1173</v>
      </c>
      <c r="O26" s="25">
        <v>1467</v>
      </c>
      <c r="P26" s="26">
        <v>14821.98</v>
      </c>
      <c r="Q26" s="27">
        <v>2247</v>
      </c>
      <c r="R26" s="14"/>
      <c r="U26" s="23">
        <v>2024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13.499999999999998</v>
      </c>
      <c r="F27" s="55">
        <v>18</v>
      </c>
      <c r="G27" s="55">
        <v>179.99999999999997</v>
      </c>
      <c r="H27" s="55">
        <v>179.99999999999997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14521.939999999999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4000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14221.9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1362.234375</v>
      </c>
      <c r="F29" s="60">
        <v>1688.4791666666667</v>
      </c>
      <c r="G29" s="60">
        <v>19326.98</v>
      </c>
      <c r="H29" s="60">
        <v>4502</v>
      </c>
      <c r="I29" s="2" t="s">
        <v>7</v>
      </c>
      <c r="M29" s="14"/>
      <c r="N29" s="89" t="s">
        <v>43</v>
      </c>
      <c r="O29" s="89"/>
      <c r="P29" s="89"/>
      <c r="Q29" s="89"/>
      <c r="R29" s="14"/>
      <c r="U29" s="40"/>
      <c r="V29" s="89" t="s">
        <v>43</v>
      </c>
      <c r="W29" s="89"/>
      <c r="X29" s="89"/>
      <c r="Y29" s="89"/>
      <c r="Z29" s="16"/>
    </row>
    <row r="30" spans="3:26" ht="14.7" thickBot="1" x14ac:dyDescent="0.6">
      <c r="M30" s="14"/>
      <c r="N30" s="89"/>
      <c r="O30" s="89"/>
      <c r="P30" s="89"/>
      <c r="Q30" s="89"/>
      <c r="R30" s="14"/>
      <c r="U30" s="61"/>
      <c r="V30" s="90"/>
      <c r="W30" s="90"/>
      <c r="X30" s="90"/>
      <c r="Y30" s="90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82" t="s">
        <v>44</v>
      </c>
      <c r="N33" s="82"/>
      <c r="O33" s="82"/>
      <c r="P33" s="82"/>
      <c r="Q33" s="82"/>
    </row>
    <row r="34" spans="13:17" ht="25.15" customHeight="1" x14ac:dyDescent="0.55000000000000004">
      <c r="M34" s="6"/>
      <c r="N34" s="64" t="s">
        <v>45</v>
      </c>
      <c r="O34" s="64"/>
      <c r="P34" s="65">
        <v>8544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200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6458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8">
        <v>4000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19202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:R3"/>
    <mergeCell ref="U3:Z3"/>
    <mergeCell ref="N9:Q10"/>
    <mergeCell ref="V9:Y10"/>
    <mergeCell ref="M12:M15"/>
    <mergeCell ref="N12:Q12"/>
    <mergeCell ref="U12:U15"/>
    <mergeCell ref="V12:Y12"/>
    <mergeCell ref="M33:Q33"/>
    <mergeCell ref="M18:R18"/>
    <mergeCell ref="U18:Z18"/>
    <mergeCell ref="M23:R23"/>
    <mergeCell ref="U23:Z23"/>
    <mergeCell ref="N29:Q30"/>
    <mergeCell ref="V29:Y30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D694-C0B5-4631-9DA3-FB8302D4AA65}">
  <dimension ref="B1:Z40"/>
  <sheetViews>
    <sheetView zoomScale="70" zoomScaleNormal="70" workbookViewId="0">
      <selection sqref="A1:XFD1048576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2030</v>
      </c>
      <c r="M3" s="86" t="s">
        <v>4</v>
      </c>
      <c r="N3" s="86"/>
      <c r="O3" s="86"/>
      <c r="P3" s="86"/>
      <c r="Q3" s="86"/>
      <c r="R3" s="86"/>
      <c r="U3" s="87" t="s">
        <v>4</v>
      </c>
      <c r="V3" s="86"/>
      <c r="W3" s="86"/>
      <c r="X3" s="86"/>
      <c r="Y3" s="86"/>
      <c r="Z3" s="88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28</v>
      </c>
      <c r="F4" s="10" t="s">
        <v>31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15002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2024</v>
      </c>
      <c r="N6" s="25">
        <v>1188</v>
      </c>
      <c r="O6" s="25">
        <v>1485</v>
      </c>
      <c r="P6" s="26">
        <v>14851.98</v>
      </c>
      <c r="Q6" s="27">
        <v>2277</v>
      </c>
      <c r="R6" s="14"/>
      <c r="T6" s="22">
        <v>0.99</v>
      </c>
      <c r="U6" s="23">
        <v>2024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14521.939999999999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14551.939999999999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14251.9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9" t="s">
        <v>10</v>
      </c>
      <c r="O9" s="89"/>
      <c r="P9" s="89"/>
      <c r="Q9" s="89"/>
      <c r="R9" s="14"/>
      <c r="U9" s="40"/>
      <c r="V9" s="89" t="s">
        <v>10</v>
      </c>
      <c r="W9" s="89"/>
      <c r="X9" s="89"/>
      <c r="Y9" s="89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9"/>
      <c r="O10" s="89"/>
      <c r="P10" s="89"/>
      <c r="Q10" s="89"/>
      <c r="R10" s="14"/>
      <c r="U10" s="40"/>
      <c r="V10" s="89"/>
      <c r="W10" s="89"/>
      <c r="X10" s="89"/>
      <c r="Y10" s="89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91"/>
      <c r="N12" s="94" t="s">
        <v>14</v>
      </c>
      <c r="O12" s="94"/>
      <c r="P12" s="94"/>
      <c r="Q12" s="94"/>
      <c r="U12" s="95"/>
      <c r="V12" s="94" t="s">
        <v>14</v>
      </c>
      <c r="W12" s="94"/>
      <c r="X12" s="94"/>
      <c r="Y12" s="94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92"/>
      <c r="N13" s="46" t="s">
        <v>16</v>
      </c>
      <c r="O13" s="46" t="s">
        <v>17</v>
      </c>
      <c r="P13" s="46" t="s">
        <v>18</v>
      </c>
      <c r="Q13" s="46" t="s">
        <v>19</v>
      </c>
      <c r="U13" s="96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179.99999999999997</v>
      </c>
      <c r="F14" s="32" t="s">
        <v>7</v>
      </c>
      <c r="G14" s="14"/>
      <c r="H14" s="14"/>
      <c r="M14" s="92"/>
      <c r="N14" s="47" t="s">
        <v>21</v>
      </c>
      <c r="O14" s="47" t="s">
        <v>22</v>
      </c>
      <c r="P14" s="47" t="s">
        <v>23</v>
      </c>
      <c r="Q14" s="47" t="s">
        <v>24</v>
      </c>
      <c r="U14" s="96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4000</v>
      </c>
      <c r="F15" s="45" t="s">
        <v>7</v>
      </c>
      <c r="G15" s="14"/>
      <c r="H15" s="14"/>
      <c r="M15" s="93"/>
      <c r="N15" s="47" t="s">
        <v>26</v>
      </c>
      <c r="O15" s="47" t="s">
        <v>27</v>
      </c>
      <c r="P15" s="47" t="s">
        <v>28</v>
      </c>
      <c r="Q15" s="47" t="s">
        <v>29</v>
      </c>
      <c r="U15" s="97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19026.939999999999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83" t="s">
        <v>33</v>
      </c>
      <c r="N18" s="83"/>
      <c r="O18" s="83"/>
      <c r="P18" s="83"/>
      <c r="Q18" s="83"/>
      <c r="R18" s="83"/>
      <c r="U18" s="84" t="s">
        <v>33</v>
      </c>
      <c r="V18" s="83"/>
      <c r="W18" s="83"/>
      <c r="X18" s="83"/>
      <c r="Y18" s="83"/>
      <c r="Z18" s="85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1149</v>
      </c>
      <c r="F20" s="55">
        <v>1437</v>
      </c>
      <c r="G20" s="55">
        <v>14521.939999999999</v>
      </c>
      <c r="H20" s="55">
        <v>2201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0</v>
      </c>
      <c r="F21" s="55">
        <v>0</v>
      </c>
      <c r="G21" s="55">
        <v>0</v>
      </c>
      <c r="H21" s="55">
        <v>0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38.234375</v>
      </c>
      <c r="F23" s="55">
        <v>50.979166666666664</v>
      </c>
      <c r="G23" s="55">
        <v>250</v>
      </c>
      <c r="H23" s="55">
        <v>250</v>
      </c>
      <c r="I23" s="2" t="s">
        <v>7</v>
      </c>
      <c r="M23" s="86" t="s">
        <v>41</v>
      </c>
      <c r="N23" s="86"/>
      <c r="O23" s="86"/>
      <c r="P23" s="86"/>
      <c r="Q23" s="86"/>
      <c r="R23" s="86"/>
      <c r="T23" s="2" t="s">
        <v>42</v>
      </c>
      <c r="U23" s="87" t="s">
        <v>41</v>
      </c>
      <c r="V23" s="86"/>
      <c r="W23" s="86"/>
      <c r="X23" s="86"/>
      <c r="Y23" s="86"/>
      <c r="Z23" s="88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14972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2024</v>
      </c>
      <c r="N26" s="25">
        <v>1173</v>
      </c>
      <c r="O26" s="25">
        <v>1467</v>
      </c>
      <c r="P26" s="26">
        <v>14821.98</v>
      </c>
      <c r="Q26" s="27">
        <v>2247</v>
      </c>
      <c r="R26" s="14"/>
      <c r="U26" s="23">
        <v>2024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13.499999999999998</v>
      </c>
      <c r="F27" s="55">
        <v>18</v>
      </c>
      <c r="G27" s="55">
        <v>179.99999999999997</v>
      </c>
      <c r="H27" s="55">
        <v>179.99999999999997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14521.939999999999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4000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14221.9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1338.234375</v>
      </c>
      <c r="F29" s="60">
        <v>1658.4791666666667</v>
      </c>
      <c r="G29" s="60">
        <v>19026.939999999999</v>
      </c>
      <c r="H29" s="60">
        <v>4456</v>
      </c>
      <c r="I29" s="2" t="s">
        <v>7</v>
      </c>
      <c r="M29" s="14"/>
      <c r="N29" s="89" t="s">
        <v>43</v>
      </c>
      <c r="O29" s="89"/>
      <c r="P29" s="89"/>
      <c r="Q29" s="89"/>
      <c r="R29" s="14"/>
      <c r="U29" s="40"/>
      <c r="V29" s="89" t="s">
        <v>43</v>
      </c>
      <c r="W29" s="89"/>
      <c r="X29" s="89"/>
      <c r="Y29" s="89"/>
      <c r="Z29" s="16"/>
    </row>
    <row r="30" spans="3:26" ht="14.7" thickBot="1" x14ac:dyDescent="0.6">
      <c r="M30" s="14"/>
      <c r="N30" s="89"/>
      <c r="O30" s="89"/>
      <c r="P30" s="89"/>
      <c r="Q30" s="89"/>
      <c r="R30" s="14"/>
      <c r="U30" s="61"/>
      <c r="V30" s="90"/>
      <c r="W30" s="90"/>
      <c r="X30" s="90"/>
      <c r="Y30" s="90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82" t="s">
        <v>44</v>
      </c>
      <c r="N33" s="82"/>
      <c r="O33" s="82"/>
      <c r="P33" s="82"/>
      <c r="Q33" s="82"/>
    </row>
    <row r="34" spans="13:17" ht="25.15" customHeight="1" x14ac:dyDescent="0.55000000000000004">
      <c r="M34" s="6"/>
      <c r="N34" s="64" t="s">
        <v>45</v>
      </c>
      <c r="O34" s="64"/>
      <c r="P34" s="65">
        <v>8544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200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6458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8">
        <v>4000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19202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:R3"/>
    <mergeCell ref="U3:Z3"/>
    <mergeCell ref="N9:Q10"/>
    <mergeCell ref="V9:Y10"/>
    <mergeCell ref="M12:M15"/>
    <mergeCell ref="N12:Q12"/>
    <mergeCell ref="U12:U15"/>
    <mergeCell ref="V12:Y12"/>
    <mergeCell ref="M33:Q33"/>
    <mergeCell ref="M18:R18"/>
    <mergeCell ref="U18:Z18"/>
    <mergeCell ref="M23:R23"/>
    <mergeCell ref="U23:Z23"/>
    <mergeCell ref="N29:Q30"/>
    <mergeCell ref="V29:Y30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Übersicht</vt:lpstr>
      <vt:lpstr>BEV_2024</vt:lpstr>
      <vt:lpstr>BEV_2030</vt:lpstr>
      <vt:lpstr>BEV_2050</vt:lpstr>
      <vt:lpstr>FCEV_2024</vt:lpstr>
      <vt:lpstr>FCEV_2030</vt:lpstr>
      <vt:lpstr>FCEV_2050</vt:lpstr>
      <vt:lpstr>ICEV_2024</vt:lpstr>
      <vt:lpstr>ICEV_2030</vt:lpstr>
      <vt:lpstr>ICEV_2050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Dollinger</dc:creator>
  <cp:lastModifiedBy>Manfred Dollinger</cp:lastModifiedBy>
  <dcterms:created xsi:type="dcterms:W3CDTF">2024-08-14T10:19:31Z</dcterms:created>
  <dcterms:modified xsi:type="dcterms:W3CDTF">2024-09-11T14:08:11Z</dcterms:modified>
</cp:coreProperties>
</file>